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\\mag.mepnet.cz\UserHome\CHR\m000xz003436\Desktop\ZVEŘEJNĚNÍ GRANTŮ 2022\"/>
    </mc:Choice>
  </mc:AlternateContent>
  <xr:revisionPtr revIDLastSave="0" documentId="8_{1FC7BEAA-E2F6-47C5-8325-3691DB7D0757}" xr6:coauthVersionLast="46" xr6:coauthVersionMax="46" xr10:uidLastSave="{00000000-0000-0000-0000-000000000000}"/>
  <bookViews>
    <workbookView xWindow="780" yWindow="780" windowWidth="21600" windowHeight="11385" xr2:uid="{00000000-000D-0000-FFFF-FFFF00000000}"/>
  </bookViews>
  <sheets>
    <sheet name="GRANTY 2022" sheetId="4" r:id="rId1"/>
  </sheets>
  <definedNames>
    <definedName name="_xlnm._FilterDatabase" localSheetId="0" hidden="1">'GRANTY 2022'!$A$2:$N$84</definedName>
    <definedName name="_xlnm.Print_Titles" localSheetId="0">'GRANTY 2022'!$2:$2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1" i="4" l="1"/>
  <c r="M79" i="4"/>
  <c r="M76" i="4"/>
  <c r="M74" i="4"/>
  <c r="M72" i="4"/>
  <c r="M70" i="4"/>
  <c r="M62" i="4"/>
  <c r="M58" i="4"/>
  <c r="M55" i="4"/>
  <c r="M52" i="4"/>
  <c r="M47" i="4"/>
  <c r="M43" i="4"/>
  <c r="M41" i="4"/>
  <c r="M39" i="4"/>
  <c r="M37" i="4"/>
  <c r="M31" i="4"/>
  <c r="M27" i="4"/>
  <c r="M25" i="4"/>
  <c r="M21" i="4"/>
  <c r="M18" i="4"/>
  <c r="M14" i="4"/>
  <c r="M4" i="4"/>
  <c r="M83" i="4" l="1"/>
</calcChain>
</file>

<file path=xl/sharedStrings.xml><?xml version="1.0" encoding="utf-8"?>
<sst xmlns="http://schemas.openxmlformats.org/spreadsheetml/2006/main" count="382" uniqueCount="142">
  <si>
    <t>osobní asistence</t>
  </si>
  <si>
    <t>odborné sociální poradenství</t>
  </si>
  <si>
    <t>azylové domy</t>
  </si>
  <si>
    <t>denní stacionáře</t>
  </si>
  <si>
    <t>sociálně aktivizační služby pro seniory a osoby se zdravotním postižením</t>
  </si>
  <si>
    <t>pečovatelská služba</t>
  </si>
  <si>
    <t>Pečovatelská služba</t>
  </si>
  <si>
    <t>domovy se zvláštním režimem</t>
  </si>
  <si>
    <t>Domov se zvláštním režimem</t>
  </si>
  <si>
    <t>domovy pro seniory</t>
  </si>
  <si>
    <t>odlehčovací služby</t>
  </si>
  <si>
    <t>Centrum sociálně zdravotních služeb</t>
  </si>
  <si>
    <t>AT linka a AT poradna</t>
  </si>
  <si>
    <t>nízkoprahová zařízení pro děti a mládež</t>
  </si>
  <si>
    <t>Klub 17</t>
  </si>
  <si>
    <t>Centrum sociální a ošetřovatelské pomoci Praha 15</t>
  </si>
  <si>
    <t>Odlehčovací služby</t>
  </si>
  <si>
    <t>Centrum sociální a ošetřovatelské pomoci Praha 5</t>
  </si>
  <si>
    <t>Dům sociálních služeb Na Neklance</t>
  </si>
  <si>
    <t>Centrum sociální a ošetřovatelské pomoci v Praze 10, příspěvková organizace</t>
  </si>
  <si>
    <t>Domov pro seniory Zvonková</t>
  </si>
  <si>
    <t>Domov pro seniory Vršovický zámeček</t>
  </si>
  <si>
    <t>Domov se zvláštním režimem Vršovický zámeček</t>
  </si>
  <si>
    <t>Domov seniorů U vršovického nádraží 1547/5</t>
  </si>
  <si>
    <t>Domov se zvláštním režimem Zvonková</t>
  </si>
  <si>
    <t>Odlehčovací služby U vršovického nádraží</t>
  </si>
  <si>
    <t>Odlehčovací služby Vršovický zámeček</t>
  </si>
  <si>
    <t>Odlehčovací služby Zvonková</t>
  </si>
  <si>
    <t>Centrum sociálních služeb Nebušice</t>
  </si>
  <si>
    <t>Terénní pečovatelská služba</t>
  </si>
  <si>
    <t>Pobytové odlehčovací služby</t>
  </si>
  <si>
    <t>Centrum sociálních služeb Praha 2</t>
  </si>
  <si>
    <t>Domov pro seniory Máchova</t>
  </si>
  <si>
    <t>Denní stacionář</t>
  </si>
  <si>
    <t>Pobytová odlehčovací služba</t>
  </si>
  <si>
    <t>Domov pro seniory Jana Masaryka</t>
  </si>
  <si>
    <t>Centrum zdravotních a sociálních služeb Březiněves, příspěvková organizace</t>
  </si>
  <si>
    <t>Pečovatelská služba Březiněves</t>
  </si>
  <si>
    <t>podpora samostatného bydlení</t>
  </si>
  <si>
    <t>sociální služby poskytované ve zdravotnických zařízeních lůžkové péče</t>
  </si>
  <si>
    <t>Dům s pečovatelskou službou Harmonie</t>
  </si>
  <si>
    <t>Dům s pečovatelskou službou Kolovraty, příspěvková organizace</t>
  </si>
  <si>
    <t>Dům s pečovatelskou službou Kolovraty</t>
  </si>
  <si>
    <t>Gerontologické centrum</t>
  </si>
  <si>
    <t>Denní stacionář Gerontologického centra</t>
  </si>
  <si>
    <t>Osobní asistence v Gerontologickém centru</t>
  </si>
  <si>
    <t>Integrační centrum ZAHRADA v Praze 3</t>
  </si>
  <si>
    <t>Integrační centrum Zahrada v Praze 3</t>
  </si>
  <si>
    <t>Léčebna dlouhodobě nemocných</t>
  </si>
  <si>
    <t>Městská část Praha 20</t>
  </si>
  <si>
    <t>Městská část Praha 21</t>
  </si>
  <si>
    <t>Úřad městské části Praha21 - Pečovatelská služba</t>
  </si>
  <si>
    <t>Městská část Praha 22</t>
  </si>
  <si>
    <t>Ošetřovatelský domov Praha 3</t>
  </si>
  <si>
    <t>Ošetřovatelský domov-Domov pro seniory</t>
  </si>
  <si>
    <t>Pečovatelská služba Praha - Radotín</t>
  </si>
  <si>
    <t>Pečovatelská služba Praha 3</t>
  </si>
  <si>
    <t>Pečovatelská služba Prahy 6</t>
  </si>
  <si>
    <t>Pečovatelské centrum Praha 7</t>
  </si>
  <si>
    <t>Sociálně odlehčovací centrum</t>
  </si>
  <si>
    <t>Sociální a ošetřovatelské služby Praha 8 - SOS Praha 8</t>
  </si>
  <si>
    <t>Centrum aktivizačních programů</t>
  </si>
  <si>
    <t>Dům sociálních služeb</t>
  </si>
  <si>
    <t>Sociální služby městské části Praha 12, příspěvková organizace</t>
  </si>
  <si>
    <t>Sekce azylového bydlení</t>
  </si>
  <si>
    <t>Sociálně ošetřovatelské centrum</t>
  </si>
  <si>
    <t>Středisko sociálních služeb</t>
  </si>
  <si>
    <t>Středisko sociálních služeb Prahy 13</t>
  </si>
  <si>
    <t>pečovatelská služba terénní</t>
  </si>
  <si>
    <t>denní stacionář</t>
  </si>
  <si>
    <t>Ústav sociálních služeb v Praze 4</t>
  </si>
  <si>
    <t>Domovinka</t>
  </si>
  <si>
    <t>Pečovatelská služba ÚSS4</t>
  </si>
  <si>
    <t>DS OZ Jílovská</t>
  </si>
  <si>
    <t>Podpora samostatného bydlení</t>
  </si>
  <si>
    <t>identifikátor</t>
  </si>
  <si>
    <t>Název</t>
  </si>
  <si>
    <t>Druh služby</t>
  </si>
  <si>
    <t>Název služby</t>
  </si>
  <si>
    <t>jednotka</t>
  </si>
  <si>
    <t>jednotka kvantitativně</t>
  </si>
  <si>
    <t>jednotka plán</t>
  </si>
  <si>
    <t>výpočet veřejné podpory</t>
  </si>
  <si>
    <t>H</t>
  </si>
  <si>
    <t>L</t>
  </si>
  <si>
    <t>ÚV</t>
  </si>
  <si>
    <t>služba není v souladu se SPRSS</t>
  </si>
  <si>
    <t>Městská část Praha-Zbraslav</t>
  </si>
  <si>
    <t>Zdůvodnění nepodpory</t>
  </si>
  <si>
    <t>služba je zafinancována z jiných zdrojů</t>
  </si>
  <si>
    <t>Požadavek / Maximální výše podpory</t>
  </si>
  <si>
    <t>STANOVÍ MČ</t>
  </si>
  <si>
    <t>ZŘIZOVATEL</t>
  </si>
  <si>
    <t>Praha 17</t>
  </si>
  <si>
    <t>Praha 20</t>
  </si>
  <si>
    <t>Praha 21</t>
  </si>
  <si>
    <t>Praha 22</t>
  </si>
  <si>
    <t>Praha 4</t>
  </si>
  <si>
    <t>Praha 13</t>
  </si>
  <si>
    <t>Praha 1</t>
  </si>
  <si>
    <t>Praha 12</t>
  </si>
  <si>
    <t>Praha 8</t>
  </si>
  <si>
    <t>Praha 7</t>
  </si>
  <si>
    <t>Praha 6</t>
  </si>
  <si>
    <t>Praha 3</t>
  </si>
  <si>
    <t>Praha 16</t>
  </si>
  <si>
    <t>Praha Zbraslav</t>
  </si>
  <si>
    <t>Praha Kolovraty</t>
  </si>
  <si>
    <t>Praha Dubeč</t>
  </si>
  <si>
    <t>Praha Březiněves</t>
  </si>
  <si>
    <t>Praha 2</t>
  </si>
  <si>
    <t>Praha Nebušice</t>
  </si>
  <si>
    <t>Praha 10</t>
  </si>
  <si>
    <t>Praha 5</t>
  </si>
  <si>
    <t>Praha 15</t>
  </si>
  <si>
    <t>Praha 1 Celkem</t>
  </si>
  <si>
    <t>Praha 10 Celkem</t>
  </si>
  <si>
    <t>Praha 12 Celkem</t>
  </si>
  <si>
    <t>Praha 13 Celkem</t>
  </si>
  <si>
    <t>Praha 15 Celkem</t>
  </si>
  <si>
    <t>Praha 16 Celkem</t>
  </si>
  <si>
    <t>Praha 17 Celkem</t>
  </si>
  <si>
    <t>Praha 2 Celkem</t>
  </si>
  <si>
    <t>Praha 20 Celkem</t>
  </si>
  <si>
    <t>Praha 21 Celkem</t>
  </si>
  <si>
    <t>Praha 22 Celkem</t>
  </si>
  <si>
    <t>Praha 3 Celkem</t>
  </si>
  <si>
    <t>Praha 4 Celkem</t>
  </si>
  <si>
    <t>Praha 5 Celkem</t>
  </si>
  <si>
    <t>Praha 6 Celkem</t>
  </si>
  <si>
    <t>Praha 7 Celkem</t>
  </si>
  <si>
    <t>Praha 8 Celkem</t>
  </si>
  <si>
    <t>Praha Březiněves Celkem</t>
  </si>
  <si>
    <t>Praha Dubeč Celkem</t>
  </si>
  <si>
    <t>Praha Kolovraty Celkem</t>
  </si>
  <si>
    <t>Praha Nebušice Celkem</t>
  </si>
  <si>
    <t>Praha Zbraslav Celkem</t>
  </si>
  <si>
    <t>Celkový součet</t>
  </si>
  <si>
    <t>cenová hladina upravená o specifika</t>
  </si>
  <si>
    <t>Návrh dotace zaokrouhleno 2022</t>
  </si>
  <si>
    <t>optimální návrh za HMP celkem</t>
  </si>
  <si>
    <t>Příloha č. 3 k usnesení Zastupitelstva HMP č. 33/2 ze dne 27. 1.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</si>
</sst>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u/>
      <sz val="12"/>
      <color theme="1"/>
      <name val="Times New Roman"/>
      <family val="1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0" fontId="0" fillId="34" borderId="10" xfId="0" applyFill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 wrapText="1"/>
    </xf>
    <xf numFmtId="3" fontId="0" fillId="36" borderId="10" xfId="0" applyNumberFormat="1" applyFill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" fontId="0" fillId="0" borderId="10" xfId="0" applyNumberForma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0" fillId="33" borderId="10" xfId="0" applyNumberFormat="1" applyFill="1" applyBorder="1" applyAlignment="1">
      <alignment horizontal="center" vertical="center" wrapText="1"/>
    </xf>
    <xf numFmtId="2" fontId="0" fillId="33" borderId="10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0" xfId="0" applyFill="1" applyBorder="1" applyAlignment="1">
      <alignment horizontal="left" vertical="center" wrapText="1"/>
    </xf>
    <xf numFmtId="0" fontId="0" fillId="36" borderId="11" xfId="0" applyFill="1" applyBorder="1" applyAlignment="1">
      <alignment horizontal="center" vertical="center" wrapText="1"/>
    </xf>
    <xf numFmtId="3" fontId="0" fillId="36" borderId="11" xfId="0" applyNumberFormat="1" applyFill="1" applyBorder="1" applyAlignment="1">
      <alignment horizontal="center" vertical="center" wrapText="1"/>
    </xf>
    <xf numFmtId="4" fontId="0" fillId="36" borderId="11" xfId="0" applyNumberForma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3" fontId="0" fillId="33" borderId="10" xfId="0" applyNumberFormat="1" applyFill="1" applyBorder="1" applyAlignment="1">
      <alignment horizontal="center" vertical="center" wrapText="1"/>
    </xf>
    <xf numFmtId="3" fontId="0" fillId="0" borderId="10" xfId="0" applyNumberFormat="1" applyFill="1" applyBorder="1" applyAlignment="1">
      <alignment horizontal="center" vertical="center" wrapText="1"/>
    </xf>
    <xf numFmtId="0" fontId="0" fillId="33" borderId="10" xfId="0" applyFill="1" applyBorder="1" applyAlignment="1">
      <alignment horizontal="center" vertical="center" wrapText="1"/>
    </xf>
    <xf numFmtId="3" fontId="16" fillId="0" borderId="0" xfId="0" applyNumberFormat="1" applyFont="1" applyFill="1" applyAlignment="1">
      <alignment horizontal="center" vertical="center" wrapText="1"/>
    </xf>
    <xf numFmtId="3" fontId="16" fillId="35" borderId="1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34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 wrapText="1"/>
    </xf>
    <xf numFmtId="4" fontId="0" fillId="33" borderId="0" xfId="0" applyNumberForma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35" borderId="10" xfId="0" applyFont="1" applyFill="1" applyBorder="1" applyAlignment="1">
      <alignment horizontal="center" vertical="center" wrapText="1"/>
    </xf>
    <xf numFmtId="0" fontId="16" fillId="35" borderId="0" xfId="0" applyFont="1" applyFill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4"/>
  <sheetViews>
    <sheetView tabSelected="1" zoomScaleNormal="100" workbookViewId="0">
      <selection activeCell="B1" sqref="B1:C1"/>
    </sheetView>
  </sheetViews>
  <sheetFormatPr defaultColWidth="20.7109375" defaultRowHeight="45" customHeight="1" outlineLevelRow="2" x14ac:dyDescent="0.25"/>
  <cols>
    <col min="1" max="1" width="20.7109375" style="1"/>
    <col min="2" max="3" width="34.7109375" style="1" customWidth="1"/>
    <col min="4" max="4" width="25.28515625" style="12" customWidth="1"/>
    <col min="5" max="5" width="27.140625" style="1" customWidth="1"/>
    <col min="6" max="6" width="20.7109375" style="1" customWidth="1"/>
    <col min="7" max="7" width="20.7109375" style="6"/>
    <col min="8" max="8" width="20.7109375" style="9"/>
    <col min="9" max="10" width="20.7109375" style="1"/>
    <col min="11" max="11" width="20.7109375" style="1" customWidth="1"/>
    <col min="12" max="13" width="20.7109375" style="6"/>
    <col min="14" max="14" width="28.85546875" style="7" customWidth="1"/>
  </cols>
  <sheetData>
    <row r="1" spans="1:14" ht="45" customHeight="1" x14ac:dyDescent="0.25">
      <c r="B1" s="37" t="s">
        <v>141</v>
      </c>
      <c r="C1" s="38"/>
      <c r="E1" s="35"/>
      <c r="F1" s="36"/>
      <c r="G1" s="36"/>
    </row>
    <row r="2" spans="1:14" ht="72" customHeight="1" x14ac:dyDescent="0.25">
      <c r="A2" s="14" t="s">
        <v>75</v>
      </c>
      <c r="B2" s="14" t="s">
        <v>76</v>
      </c>
      <c r="C2" s="14" t="s">
        <v>92</v>
      </c>
      <c r="D2" s="14" t="s">
        <v>77</v>
      </c>
      <c r="E2" s="14" t="s">
        <v>78</v>
      </c>
      <c r="F2" s="14" t="s">
        <v>79</v>
      </c>
      <c r="G2" s="15" t="s">
        <v>80</v>
      </c>
      <c r="H2" s="16" t="s">
        <v>81</v>
      </c>
      <c r="I2" s="4" t="s">
        <v>138</v>
      </c>
      <c r="J2" s="4" t="s">
        <v>82</v>
      </c>
      <c r="K2" s="4" t="s">
        <v>140</v>
      </c>
      <c r="L2" s="4" t="s">
        <v>90</v>
      </c>
      <c r="M2" s="4" t="s">
        <v>139</v>
      </c>
      <c r="N2" s="4" t="s">
        <v>88</v>
      </c>
    </row>
    <row r="3" spans="1:14" ht="45" customHeight="1" outlineLevel="2" x14ac:dyDescent="0.25">
      <c r="A3" s="18">
        <v>4650694</v>
      </c>
      <c r="B3" s="2" t="s">
        <v>66</v>
      </c>
      <c r="C3" s="17" t="s">
        <v>99</v>
      </c>
      <c r="D3" s="17" t="s">
        <v>5</v>
      </c>
      <c r="E3" s="18" t="s">
        <v>66</v>
      </c>
      <c r="F3" s="18" t="s">
        <v>85</v>
      </c>
      <c r="G3" s="3">
        <v>61</v>
      </c>
      <c r="H3" s="10">
        <v>34</v>
      </c>
      <c r="I3" s="20">
        <v>659193</v>
      </c>
      <c r="J3" s="20" t="s">
        <v>91</v>
      </c>
      <c r="K3" s="20">
        <v>-1836548.8327868842</v>
      </c>
      <c r="L3" s="20">
        <v>1000000</v>
      </c>
      <c r="M3" s="20">
        <v>0</v>
      </c>
      <c r="N3" s="17" t="s">
        <v>89</v>
      </c>
    </row>
    <row r="4" spans="1:14" ht="45" customHeight="1" outlineLevel="1" x14ac:dyDescent="0.25">
      <c r="A4" s="18"/>
      <c r="B4" s="2"/>
      <c r="C4" s="31" t="s">
        <v>115</v>
      </c>
      <c r="D4" s="17"/>
      <c r="E4" s="18"/>
      <c r="F4" s="18"/>
      <c r="G4" s="3"/>
      <c r="H4" s="10"/>
      <c r="I4" s="20"/>
      <c r="J4" s="20"/>
      <c r="K4" s="20"/>
      <c r="L4" s="20"/>
      <c r="M4" s="23">
        <f>SUBTOTAL(9,M3:M3)</f>
        <v>0</v>
      </c>
      <c r="N4" s="17"/>
    </row>
    <row r="5" spans="1:14" ht="45" customHeight="1" outlineLevel="2" x14ac:dyDescent="0.25">
      <c r="A5" s="18">
        <v>2181992</v>
      </c>
      <c r="B5" s="2" t="s">
        <v>19</v>
      </c>
      <c r="C5" s="17" t="s">
        <v>112</v>
      </c>
      <c r="D5" s="17" t="s">
        <v>9</v>
      </c>
      <c r="E5" s="18" t="s">
        <v>20</v>
      </c>
      <c r="F5" s="18" t="s">
        <v>84</v>
      </c>
      <c r="G5" s="18">
        <v>33</v>
      </c>
      <c r="H5" s="19">
        <v>33</v>
      </c>
      <c r="I5" s="20">
        <v>656349</v>
      </c>
      <c r="J5" s="20" t="s">
        <v>91</v>
      </c>
      <c r="K5" s="20">
        <v>11614917</v>
      </c>
      <c r="L5" s="20">
        <v>3100000</v>
      </c>
      <c r="M5" s="20">
        <v>3100000</v>
      </c>
      <c r="N5" s="13"/>
    </row>
    <row r="6" spans="1:14" ht="45" customHeight="1" outlineLevel="2" x14ac:dyDescent="0.25">
      <c r="A6" s="18">
        <v>3027697</v>
      </c>
      <c r="B6" s="2" t="s">
        <v>19</v>
      </c>
      <c r="C6" s="17" t="s">
        <v>112</v>
      </c>
      <c r="D6" s="17" t="s">
        <v>9</v>
      </c>
      <c r="E6" s="18" t="s">
        <v>21</v>
      </c>
      <c r="F6" s="18" t="s">
        <v>84</v>
      </c>
      <c r="G6" s="18">
        <v>23</v>
      </c>
      <c r="H6" s="19">
        <v>23</v>
      </c>
      <c r="I6" s="20">
        <v>721983.9</v>
      </c>
      <c r="J6" s="20" t="s">
        <v>91</v>
      </c>
      <c r="K6" s="20">
        <v>6924503.7600000016</v>
      </c>
      <c r="L6" s="20">
        <v>2100000</v>
      </c>
      <c r="M6" s="20">
        <v>2100000</v>
      </c>
      <c r="N6" s="13"/>
    </row>
    <row r="7" spans="1:14" ht="45" customHeight="1" outlineLevel="2" x14ac:dyDescent="0.25">
      <c r="A7" s="18">
        <v>3065073</v>
      </c>
      <c r="B7" s="2" t="s">
        <v>19</v>
      </c>
      <c r="C7" s="17" t="s">
        <v>112</v>
      </c>
      <c r="D7" s="17" t="s">
        <v>7</v>
      </c>
      <c r="E7" s="18" t="s">
        <v>22</v>
      </c>
      <c r="F7" s="18" t="s">
        <v>84</v>
      </c>
      <c r="G7" s="18">
        <v>47</v>
      </c>
      <c r="H7" s="19">
        <v>47</v>
      </c>
      <c r="I7" s="20">
        <v>721983.9</v>
      </c>
      <c r="J7" s="20" t="s">
        <v>91</v>
      </c>
      <c r="K7" s="20">
        <v>19477243.300000004</v>
      </c>
      <c r="L7" s="20">
        <v>4200000</v>
      </c>
      <c r="M7" s="20">
        <v>4200000</v>
      </c>
      <c r="N7" s="13"/>
    </row>
    <row r="8" spans="1:14" ht="45" customHeight="1" outlineLevel="2" x14ac:dyDescent="0.25">
      <c r="A8" s="18">
        <v>4752879</v>
      </c>
      <c r="B8" s="2" t="s">
        <v>19</v>
      </c>
      <c r="C8" s="17" t="s">
        <v>112</v>
      </c>
      <c r="D8" s="17" t="s">
        <v>9</v>
      </c>
      <c r="E8" s="18" t="s">
        <v>23</v>
      </c>
      <c r="F8" s="18" t="s">
        <v>84</v>
      </c>
      <c r="G8" s="18">
        <v>47</v>
      </c>
      <c r="H8" s="19">
        <v>47</v>
      </c>
      <c r="I8" s="20">
        <v>656349</v>
      </c>
      <c r="J8" s="20" t="s">
        <v>91</v>
      </c>
      <c r="K8" s="20">
        <v>12643122.399999999</v>
      </c>
      <c r="L8" s="20">
        <v>2800000</v>
      </c>
      <c r="M8" s="20">
        <v>2800000</v>
      </c>
      <c r="N8" s="13"/>
    </row>
    <row r="9" spans="1:14" ht="45" customHeight="1" outlineLevel="2" x14ac:dyDescent="0.25">
      <c r="A9" s="18">
        <v>5412859</v>
      </c>
      <c r="B9" s="2" t="s">
        <v>19</v>
      </c>
      <c r="C9" s="17" t="s">
        <v>112</v>
      </c>
      <c r="D9" s="17" t="s">
        <v>5</v>
      </c>
      <c r="E9" s="18" t="s">
        <v>6</v>
      </c>
      <c r="F9" s="18" t="s">
        <v>85</v>
      </c>
      <c r="G9" s="3">
        <v>58.209999999999994</v>
      </c>
      <c r="H9" s="10">
        <v>54</v>
      </c>
      <c r="I9" s="20">
        <v>659193</v>
      </c>
      <c r="J9" s="20" t="s">
        <v>91</v>
      </c>
      <c r="K9" s="20">
        <v>25395669.414533585</v>
      </c>
      <c r="L9" s="20">
        <v>6600000</v>
      </c>
      <c r="M9" s="20">
        <v>6600000</v>
      </c>
      <c r="N9" s="13"/>
    </row>
    <row r="10" spans="1:14" ht="45" customHeight="1" outlineLevel="2" x14ac:dyDescent="0.25">
      <c r="A10" s="18">
        <v>6221883</v>
      </c>
      <c r="B10" s="2" t="s">
        <v>19</v>
      </c>
      <c r="C10" s="17" t="s">
        <v>112</v>
      </c>
      <c r="D10" s="17" t="s">
        <v>7</v>
      </c>
      <c r="E10" s="18" t="s">
        <v>24</v>
      </c>
      <c r="F10" s="18" t="s">
        <v>84</v>
      </c>
      <c r="G10" s="18">
        <v>22</v>
      </c>
      <c r="H10" s="19">
        <v>22</v>
      </c>
      <c r="I10" s="20">
        <v>721983.9</v>
      </c>
      <c r="J10" s="20" t="s">
        <v>91</v>
      </c>
      <c r="K10" s="20">
        <v>5973716.6400000006</v>
      </c>
      <c r="L10" s="20">
        <v>2500000</v>
      </c>
      <c r="M10" s="20">
        <v>2500000</v>
      </c>
      <c r="N10" s="13"/>
    </row>
    <row r="11" spans="1:14" ht="45" customHeight="1" outlineLevel="2" x14ac:dyDescent="0.25">
      <c r="A11" s="18">
        <v>6552077</v>
      </c>
      <c r="B11" s="2" t="s">
        <v>19</v>
      </c>
      <c r="C11" s="17" t="s">
        <v>112</v>
      </c>
      <c r="D11" s="17" t="s">
        <v>10</v>
      </c>
      <c r="E11" s="18" t="s">
        <v>25</v>
      </c>
      <c r="F11" s="18" t="s">
        <v>84</v>
      </c>
      <c r="G11" s="18">
        <v>8</v>
      </c>
      <c r="H11" s="19">
        <v>8</v>
      </c>
      <c r="I11" s="20">
        <v>583509</v>
      </c>
      <c r="J11" s="20" t="s">
        <v>91</v>
      </c>
      <c r="K11" s="20">
        <v>1334250.3999999999</v>
      </c>
      <c r="L11" s="20">
        <v>600000</v>
      </c>
      <c r="M11" s="20">
        <v>600000</v>
      </c>
      <c r="N11" s="13"/>
    </row>
    <row r="12" spans="1:14" ht="45" customHeight="1" outlineLevel="2" x14ac:dyDescent="0.25">
      <c r="A12" s="18">
        <v>8128175</v>
      </c>
      <c r="B12" s="2" t="s">
        <v>19</v>
      </c>
      <c r="C12" s="17" t="s">
        <v>112</v>
      </c>
      <c r="D12" s="17" t="s">
        <v>10</v>
      </c>
      <c r="E12" s="18" t="s">
        <v>26</v>
      </c>
      <c r="F12" s="18" t="s">
        <v>84</v>
      </c>
      <c r="G12" s="18">
        <v>6</v>
      </c>
      <c r="H12" s="19">
        <v>6</v>
      </c>
      <c r="I12" s="20">
        <v>583509</v>
      </c>
      <c r="J12" s="20" t="s">
        <v>91</v>
      </c>
      <c r="K12" s="20">
        <v>868137.80000000028</v>
      </c>
      <c r="L12" s="20">
        <v>530000</v>
      </c>
      <c r="M12" s="20">
        <v>524000</v>
      </c>
      <c r="N12" s="13"/>
    </row>
    <row r="13" spans="1:14" ht="45" customHeight="1" outlineLevel="2" x14ac:dyDescent="0.25">
      <c r="A13" s="18">
        <v>8433749</v>
      </c>
      <c r="B13" s="2" t="s">
        <v>19</v>
      </c>
      <c r="C13" s="17" t="s">
        <v>112</v>
      </c>
      <c r="D13" s="17" t="s">
        <v>10</v>
      </c>
      <c r="E13" s="18" t="s">
        <v>27</v>
      </c>
      <c r="F13" s="18" t="s">
        <v>84</v>
      </c>
      <c r="G13" s="18">
        <v>6</v>
      </c>
      <c r="H13" s="19">
        <v>6</v>
      </c>
      <c r="I13" s="20">
        <v>583509</v>
      </c>
      <c r="J13" s="20" t="s">
        <v>91</v>
      </c>
      <c r="K13" s="20">
        <v>764737.80000000028</v>
      </c>
      <c r="L13" s="20">
        <v>600000</v>
      </c>
      <c r="M13" s="20">
        <v>462000</v>
      </c>
      <c r="N13" s="13"/>
    </row>
    <row r="14" spans="1:14" ht="45" customHeight="1" outlineLevel="1" x14ac:dyDescent="0.25">
      <c r="A14" s="18"/>
      <c r="B14" s="2"/>
      <c r="C14" s="31" t="s">
        <v>116</v>
      </c>
      <c r="D14" s="17"/>
      <c r="E14" s="18"/>
      <c r="F14" s="18"/>
      <c r="G14" s="18"/>
      <c r="H14" s="19"/>
      <c r="I14" s="20"/>
      <c r="J14" s="20"/>
      <c r="K14" s="20"/>
      <c r="L14" s="20"/>
      <c r="M14" s="23">
        <f>SUBTOTAL(9,M5:M13)</f>
        <v>22886000</v>
      </c>
      <c r="N14" s="13"/>
    </row>
    <row r="15" spans="1:14" ht="45" customHeight="1" outlineLevel="2" x14ac:dyDescent="0.25">
      <c r="A15" s="18">
        <v>1972443</v>
      </c>
      <c r="B15" s="2" t="s">
        <v>63</v>
      </c>
      <c r="C15" s="17" t="s">
        <v>100</v>
      </c>
      <c r="D15" s="17" t="s">
        <v>2</v>
      </c>
      <c r="E15" s="18" t="s">
        <v>64</v>
      </c>
      <c r="F15" s="18" t="s">
        <v>84</v>
      </c>
      <c r="G15" s="18">
        <v>12</v>
      </c>
      <c r="H15" s="19">
        <v>12</v>
      </c>
      <c r="I15" s="20">
        <v>207143</v>
      </c>
      <c r="J15" s="20" t="s">
        <v>91</v>
      </c>
      <c r="K15" s="20">
        <v>1788572.8</v>
      </c>
      <c r="L15" s="20">
        <v>200000</v>
      </c>
      <c r="M15" s="20">
        <v>200000</v>
      </c>
      <c r="N15" s="13"/>
    </row>
    <row r="16" spans="1:14" ht="45" customHeight="1" outlineLevel="2" x14ac:dyDescent="0.25">
      <c r="A16" s="18">
        <v>5571783</v>
      </c>
      <c r="B16" s="2" t="s">
        <v>63</v>
      </c>
      <c r="C16" s="17" t="s">
        <v>100</v>
      </c>
      <c r="D16" s="17" t="s">
        <v>5</v>
      </c>
      <c r="E16" s="18" t="s">
        <v>6</v>
      </c>
      <c r="F16" s="18" t="s">
        <v>85</v>
      </c>
      <c r="G16" s="3">
        <v>17.312999999999999</v>
      </c>
      <c r="H16" s="10">
        <v>13.4</v>
      </c>
      <c r="I16" s="20">
        <v>659193</v>
      </c>
      <c r="J16" s="20" t="s">
        <v>91</v>
      </c>
      <c r="K16" s="20">
        <v>5084371.9130479991</v>
      </c>
      <c r="L16" s="20">
        <v>3000000</v>
      </c>
      <c r="M16" s="20">
        <v>3000000</v>
      </c>
      <c r="N16" s="13"/>
    </row>
    <row r="17" spans="1:14" ht="45" customHeight="1" outlineLevel="2" x14ac:dyDescent="0.25">
      <c r="A17" s="18">
        <v>9772333</v>
      </c>
      <c r="B17" s="2" t="s">
        <v>63</v>
      </c>
      <c r="C17" s="17" t="s">
        <v>100</v>
      </c>
      <c r="D17" s="17" t="s">
        <v>10</v>
      </c>
      <c r="E17" s="18" t="s">
        <v>65</v>
      </c>
      <c r="F17" s="18" t="s">
        <v>84</v>
      </c>
      <c r="G17" s="18">
        <v>40</v>
      </c>
      <c r="H17" s="19">
        <v>40</v>
      </c>
      <c r="I17" s="20">
        <v>641859.9</v>
      </c>
      <c r="J17" s="20" t="s">
        <v>91</v>
      </c>
      <c r="K17" s="20">
        <v>7035127.2000000011</v>
      </c>
      <c r="L17" s="20">
        <v>6000000</v>
      </c>
      <c r="M17" s="20">
        <v>4254000</v>
      </c>
      <c r="N17" s="13"/>
    </row>
    <row r="18" spans="1:14" ht="45" customHeight="1" outlineLevel="1" x14ac:dyDescent="0.25">
      <c r="A18" s="18"/>
      <c r="B18" s="2"/>
      <c r="C18" s="31" t="s">
        <v>117</v>
      </c>
      <c r="D18" s="17"/>
      <c r="E18" s="18"/>
      <c r="F18" s="18"/>
      <c r="G18" s="18"/>
      <c r="H18" s="19"/>
      <c r="I18" s="20"/>
      <c r="J18" s="20"/>
      <c r="K18" s="20"/>
      <c r="L18" s="20"/>
      <c r="M18" s="23">
        <f>SUBTOTAL(9,M15:M17)</f>
        <v>7454000</v>
      </c>
      <c r="N18" s="13"/>
    </row>
    <row r="19" spans="1:14" ht="45" customHeight="1" outlineLevel="2" x14ac:dyDescent="0.25">
      <c r="A19" s="18">
        <v>2538264</v>
      </c>
      <c r="B19" s="2" t="s">
        <v>67</v>
      </c>
      <c r="C19" s="17" t="s">
        <v>98</v>
      </c>
      <c r="D19" s="17" t="s">
        <v>5</v>
      </c>
      <c r="E19" s="18" t="s">
        <v>68</v>
      </c>
      <c r="F19" s="18" t="s">
        <v>85</v>
      </c>
      <c r="G19" s="3">
        <v>13.2</v>
      </c>
      <c r="H19" s="10">
        <v>11.2</v>
      </c>
      <c r="I19" s="20">
        <v>659193</v>
      </c>
      <c r="J19" s="20" t="s">
        <v>91</v>
      </c>
      <c r="K19" s="20">
        <v>2142965.9345454541</v>
      </c>
      <c r="L19" s="20">
        <v>1444872</v>
      </c>
      <c r="M19" s="20">
        <v>1295000</v>
      </c>
      <c r="N19" s="13"/>
    </row>
    <row r="20" spans="1:14" ht="45" customHeight="1" outlineLevel="2" x14ac:dyDescent="0.25">
      <c r="A20" s="18">
        <v>7260476</v>
      </c>
      <c r="B20" s="2" t="s">
        <v>67</v>
      </c>
      <c r="C20" s="17" t="s">
        <v>98</v>
      </c>
      <c r="D20" s="17" t="s">
        <v>3</v>
      </c>
      <c r="E20" s="18" t="s">
        <v>69</v>
      </c>
      <c r="F20" s="18" t="s">
        <v>85</v>
      </c>
      <c r="G20" s="3">
        <v>3.35</v>
      </c>
      <c r="H20" s="10">
        <v>3.1</v>
      </c>
      <c r="I20" s="20">
        <v>663459</v>
      </c>
      <c r="J20" s="20" t="s">
        <v>91</v>
      </c>
      <c r="K20" s="20">
        <v>847831.75626865681</v>
      </c>
      <c r="L20" s="20">
        <v>270674</v>
      </c>
      <c r="M20" s="20">
        <v>270000</v>
      </c>
      <c r="N20" s="13"/>
    </row>
    <row r="21" spans="1:14" ht="45" customHeight="1" outlineLevel="1" x14ac:dyDescent="0.25">
      <c r="A21" s="18"/>
      <c r="B21" s="2"/>
      <c r="C21" s="31" t="s">
        <v>118</v>
      </c>
      <c r="D21" s="17"/>
      <c r="E21" s="18"/>
      <c r="F21" s="18"/>
      <c r="G21" s="3"/>
      <c r="H21" s="10"/>
      <c r="I21" s="20"/>
      <c r="J21" s="20"/>
      <c r="K21" s="20"/>
      <c r="L21" s="20"/>
      <c r="M21" s="23">
        <f>SUBTOTAL(9,M19:M20)</f>
        <v>1565000</v>
      </c>
      <c r="N21" s="13"/>
    </row>
    <row r="22" spans="1:14" ht="45" customHeight="1" outlineLevel="2" x14ac:dyDescent="0.25">
      <c r="A22" s="18">
        <v>4726799</v>
      </c>
      <c r="B22" s="2" t="s">
        <v>15</v>
      </c>
      <c r="C22" s="17" t="s">
        <v>114</v>
      </c>
      <c r="D22" s="17" t="s">
        <v>5</v>
      </c>
      <c r="E22" s="18" t="s">
        <v>6</v>
      </c>
      <c r="F22" s="18" t="s">
        <v>85</v>
      </c>
      <c r="G22" s="3">
        <v>18.433</v>
      </c>
      <c r="H22" s="10">
        <v>17.2</v>
      </c>
      <c r="I22" s="20">
        <v>659193</v>
      </c>
      <c r="J22" s="20" t="s">
        <v>91</v>
      </c>
      <c r="K22" s="20">
        <v>4785325.6556588719</v>
      </c>
      <c r="L22" s="20">
        <v>1300000</v>
      </c>
      <c r="M22" s="20">
        <v>1300000</v>
      </c>
      <c r="N22" s="13"/>
    </row>
    <row r="23" spans="1:14" ht="45" customHeight="1" outlineLevel="2" x14ac:dyDescent="0.25">
      <c r="A23" s="18">
        <v>7275287</v>
      </c>
      <c r="B23" s="2" t="s">
        <v>15</v>
      </c>
      <c r="C23" s="17" t="s">
        <v>114</v>
      </c>
      <c r="D23" s="17" t="s">
        <v>10</v>
      </c>
      <c r="E23" s="18" t="s">
        <v>16</v>
      </c>
      <c r="F23" s="18" t="s">
        <v>84</v>
      </c>
      <c r="G23" s="18">
        <v>8</v>
      </c>
      <c r="H23" s="19">
        <v>8</v>
      </c>
      <c r="I23" s="20">
        <v>583509</v>
      </c>
      <c r="J23" s="20" t="s">
        <v>91</v>
      </c>
      <c r="K23" s="20">
        <v>1903414.7999999998</v>
      </c>
      <c r="L23" s="20">
        <v>800000</v>
      </c>
      <c r="M23" s="20">
        <v>800000</v>
      </c>
      <c r="N23" s="13"/>
    </row>
    <row r="24" spans="1:14" ht="45" customHeight="1" outlineLevel="2" x14ac:dyDescent="0.25">
      <c r="A24" s="18">
        <v>8568124</v>
      </c>
      <c r="B24" s="2" t="s">
        <v>15</v>
      </c>
      <c r="C24" s="17" t="s">
        <v>114</v>
      </c>
      <c r="D24" s="17" t="s">
        <v>7</v>
      </c>
      <c r="E24" s="18" t="s">
        <v>8</v>
      </c>
      <c r="F24" s="18" t="s">
        <v>84</v>
      </c>
      <c r="G24" s="18">
        <v>54</v>
      </c>
      <c r="H24" s="19">
        <v>54</v>
      </c>
      <c r="I24" s="20">
        <v>754801.35</v>
      </c>
      <c r="J24" s="20" t="s">
        <v>91</v>
      </c>
      <c r="K24" s="20">
        <v>22612295.609999999</v>
      </c>
      <c r="L24" s="20">
        <v>3500000</v>
      </c>
      <c r="M24" s="20">
        <v>3500000</v>
      </c>
      <c r="N24" s="13"/>
    </row>
    <row r="25" spans="1:14" ht="45" customHeight="1" outlineLevel="1" x14ac:dyDescent="0.25">
      <c r="A25" s="18"/>
      <c r="B25" s="2"/>
      <c r="C25" s="31" t="s">
        <v>119</v>
      </c>
      <c r="D25" s="17"/>
      <c r="E25" s="18"/>
      <c r="F25" s="18"/>
      <c r="G25" s="18"/>
      <c r="H25" s="19"/>
      <c r="I25" s="20"/>
      <c r="J25" s="20"/>
      <c r="K25" s="20"/>
      <c r="L25" s="20"/>
      <c r="M25" s="23">
        <f>SUBTOTAL(9,M22:M24)</f>
        <v>5600000</v>
      </c>
      <c r="N25" s="13"/>
    </row>
    <row r="26" spans="1:14" ht="45" customHeight="1" outlineLevel="2" x14ac:dyDescent="0.25">
      <c r="A26" s="18">
        <v>9353125</v>
      </c>
      <c r="B26" s="2" t="s">
        <v>55</v>
      </c>
      <c r="C26" s="17" t="s">
        <v>105</v>
      </c>
      <c r="D26" s="17" t="s">
        <v>5</v>
      </c>
      <c r="E26" s="18" t="s">
        <v>55</v>
      </c>
      <c r="F26" s="18" t="s">
        <v>85</v>
      </c>
      <c r="G26" s="3">
        <v>11.65</v>
      </c>
      <c r="H26" s="10">
        <v>10.63</v>
      </c>
      <c r="I26" s="20">
        <v>659193</v>
      </c>
      <c r="J26" s="20" t="s">
        <v>91</v>
      </c>
      <c r="K26" s="20">
        <v>2157606.2593519324</v>
      </c>
      <c r="L26" s="20">
        <v>2357000</v>
      </c>
      <c r="M26" s="20">
        <v>1304000</v>
      </c>
      <c r="N26" s="13"/>
    </row>
    <row r="27" spans="1:14" ht="45" customHeight="1" outlineLevel="1" x14ac:dyDescent="0.25">
      <c r="A27" s="18"/>
      <c r="B27" s="2"/>
      <c r="C27" s="31" t="s">
        <v>120</v>
      </c>
      <c r="D27" s="17"/>
      <c r="E27" s="18"/>
      <c r="F27" s="18"/>
      <c r="G27" s="3"/>
      <c r="H27" s="10"/>
      <c r="I27" s="20"/>
      <c r="J27" s="20"/>
      <c r="K27" s="20"/>
      <c r="L27" s="20"/>
      <c r="M27" s="23">
        <f>SUBTOTAL(9,M26:M26)</f>
        <v>1304000</v>
      </c>
      <c r="N27" s="13"/>
    </row>
    <row r="28" spans="1:14" ht="45" customHeight="1" outlineLevel="2" x14ac:dyDescent="0.25">
      <c r="A28" s="18">
        <v>1072525</v>
      </c>
      <c r="B28" s="2" t="s">
        <v>11</v>
      </c>
      <c r="C28" s="17" t="s">
        <v>93</v>
      </c>
      <c r="D28" s="17" t="s">
        <v>1</v>
      </c>
      <c r="E28" s="18" t="s">
        <v>12</v>
      </c>
      <c r="F28" s="18" t="s">
        <v>85</v>
      </c>
      <c r="G28" s="3">
        <v>2.8040000000000003</v>
      </c>
      <c r="H28" s="10">
        <v>2.8</v>
      </c>
      <c r="I28" s="20">
        <v>724449</v>
      </c>
      <c r="J28" s="20" t="s">
        <v>91</v>
      </c>
      <c r="K28" s="20">
        <v>1387957.2</v>
      </c>
      <c r="L28" s="20">
        <v>428000</v>
      </c>
      <c r="M28" s="20">
        <v>428000</v>
      </c>
      <c r="N28" s="13"/>
    </row>
    <row r="29" spans="1:14" ht="45" customHeight="1" outlineLevel="2" x14ac:dyDescent="0.25">
      <c r="A29" s="18">
        <v>3240405</v>
      </c>
      <c r="B29" s="2" t="s">
        <v>11</v>
      </c>
      <c r="C29" s="17" t="s">
        <v>93</v>
      </c>
      <c r="D29" s="17" t="s">
        <v>5</v>
      </c>
      <c r="E29" s="18" t="s">
        <v>6</v>
      </c>
      <c r="F29" s="18" t="s">
        <v>85</v>
      </c>
      <c r="G29" s="3">
        <v>16.200000000000003</v>
      </c>
      <c r="H29" s="10">
        <v>16.2</v>
      </c>
      <c r="I29" s="20">
        <v>659193</v>
      </c>
      <c r="J29" s="20" t="s">
        <v>91</v>
      </c>
      <c r="K29" s="20">
        <v>6305526.5999999996</v>
      </c>
      <c r="L29" s="20">
        <v>1298000</v>
      </c>
      <c r="M29" s="20">
        <v>1298000</v>
      </c>
      <c r="N29" s="13"/>
    </row>
    <row r="30" spans="1:14" ht="45" customHeight="1" outlineLevel="2" x14ac:dyDescent="0.25">
      <c r="A30" s="18">
        <v>4549974</v>
      </c>
      <c r="B30" s="2" t="s">
        <v>11</v>
      </c>
      <c r="C30" s="17" t="s">
        <v>93</v>
      </c>
      <c r="D30" s="17" t="s">
        <v>13</v>
      </c>
      <c r="E30" s="18" t="s">
        <v>14</v>
      </c>
      <c r="F30" s="18" t="s">
        <v>85</v>
      </c>
      <c r="G30" s="3">
        <v>3.202</v>
      </c>
      <c r="H30" s="10">
        <v>3.2</v>
      </c>
      <c r="I30" s="20">
        <v>732506</v>
      </c>
      <c r="J30" s="20" t="s">
        <v>91</v>
      </c>
      <c r="K30" s="20">
        <v>1639019.2000000002</v>
      </c>
      <c r="L30" s="20">
        <v>369000</v>
      </c>
      <c r="M30" s="20">
        <v>369000</v>
      </c>
      <c r="N30" s="13"/>
    </row>
    <row r="31" spans="1:14" ht="45" customHeight="1" outlineLevel="1" x14ac:dyDescent="0.25">
      <c r="A31" s="18"/>
      <c r="B31" s="2"/>
      <c r="C31" s="31" t="s">
        <v>121</v>
      </c>
      <c r="D31" s="17"/>
      <c r="E31" s="18"/>
      <c r="F31" s="18"/>
      <c r="G31" s="3"/>
      <c r="H31" s="10"/>
      <c r="I31" s="20"/>
      <c r="J31" s="20"/>
      <c r="K31" s="20"/>
      <c r="L31" s="20"/>
      <c r="M31" s="23">
        <f>SUBTOTAL(9,M28:M30)</f>
        <v>2095000</v>
      </c>
      <c r="N31" s="13"/>
    </row>
    <row r="32" spans="1:14" ht="45" customHeight="1" outlineLevel="2" x14ac:dyDescent="0.25">
      <c r="A32" s="18">
        <v>1183900</v>
      </c>
      <c r="B32" s="2" t="s">
        <v>31</v>
      </c>
      <c r="C32" s="17" t="s">
        <v>110</v>
      </c>
      <c r="D32" s="17" t="s">
        <v>9</v>
      </c>
      <c r="E32" s="18" t="s">
        <v>32</v>
      </c>
      <c r="F32" s="18" t="s">
        <v>84</v>
      </c>
      <c r="G32" s="18">
        <v>50</v>
      </c>
      <c r="H32" s="19">
        <v>50</v>
      </c>
      <c r="I32" s="20">
        <v>721983.9</v>
      </c>
      <c r="J32" s="20" t="s">
        <v>91</v>
      </c>
      <c r="K32" s="20">
        <v>16990445</v>
      </c>
      <c r="L32" s="20">
        <v>10000000</v>
      </c>
      <c r="M32" s="20">
        <v>10000000</v>
      </c>
      <c r="N32" s="13"/>
    </row>
    <row r="33" spans="1:14" ht="45" customHeight="1" outlineLevel="2" x14ac:dyDescent="0.25">
      <c r="A33" s="18">
        <v>2314259</v>
      </c>
      <c r="B33" s="2" t="s">
        <v>31</v>
      </c>
      <c r="C33" s="17" t="s">
        <v>110</v>
      </c>
      <c r="D33" s="17" t="s">
        <v>3</v>
      </c>
      <c r="E33" s="18" t="s">
        <v>33</v>
      </c>
      <c r="F33" s="18" t="s">
        <v>85</v>
      </c>
      <c r="G33" s="11">
        <v>3.05</v>
      </c>
      <c r="H33" s="8">
        <v>3.1</v>
      </c>
      <c r="I33" s="20">
        <v>663459</v>
      </c>
      <c r="J33" s="20" t="s">
        <v>91</v>
      </c>
      <c r="K33" s="20">
        <v>1382399.95</v>
      </c>
      <c r="L33" s="20">
        <v>800000</v>
      </c>
      <c r="M33" s="20">
        <v>800000</v>
      </c>
      <c r="N33" s="13"/>
    </row>
    <row r="34" spans="1:14" ht="45" customHeight="1" outlineLevel="2" x14ac:dyDescent="0.25">
      <c r="A34" s="18">
        <v>3531080</v>
      </c>
      <c r="B34" s="2" t="s">
        <v>31</v>
      </c>
      <c r="C34" s="17" t="s">
        <v>110</v>
      </c>
      <c r="D34" s="17" t="s">
        <v>10</v>
      </c>
      <c r="E34" s="18" t="s">
        <v>34</v>
      </c>
      <c r="F34" s="18" t="s">
        <v>84</v>
      </c>
      <c r="G34" s="18">
        <v>5</v>
      </c>
      <c r="H34" s="19">
        <v>5</v>
      </c>
      <c r="I34" s="20">
        <v>583509</v>
      </c>
      <c r="J34" s="20" t="s">
        <v>91</v>
      </c>
      <c r="K34" s="20">
        <v>856045</v>
      </c>
      <c r="L34" s="20">
        <v>1200000</v>
      </c>
      <c r="M34" s="20">
        <v>517000</v>
      </c>
      <c r="N34" s="13"/>
    </row>
    <row r="35" spans="1:14" ht="45" customHeight="1" outlineLevel="2" x14ac:dyDescent="0.25">
      <c r="A35" s="18">
        <v>3551390</v>
      </c>
      <c r="B35" s="2" t="s">
        <v>31</v>
      </c>
      <c r="C35" s="17" t="s">
        <v>110</v>
      </c>
      <c r="D35" s="17" t="s">
        <v>5</v>
      </c>
      <c r="E35" s="18" t="s">
        <v>6</v>
      </c>
      <c r="F35" s="18" t="s">
        <v>85</v>
      </c>
      <c r="G35" s="3">
        <v>37</v>
      </c>
      <c r="H35" s="10">
        <v>37</v>
      </c>
      <c r="I35" s="20">
        <v>659193</v>
      </c>
      <c r="J35" s="20" t="s">
        <v>91</v>
      </c>
      <c r="K35" s="20">
        <v>14903141</v>
      </c>
      <c r="L35" s="20">
        <v>10000000</v>
      </c>
      <c r="M35" s="20">
        <v>9012000</v>
      </c>
      <c r="N35" s="13"/>
    </row>
    <row r="36" spans="1:14" ht="45" customHeight="1" outlineLevel="2" x14ac:dyDescent="0.25">
      <c r="A36" s="18">
        <v>4250890</v>
      </c>
      <c r="B36" s="2" t="s">
        <v>31</v>
      </c>
      <c r="C36" s="17" t="s">
        <v>110</v>
      </c>
      <c r="D36" s="17" t="s">
        <v>9</v>
      </c>
      <c r="E36" s="18" t="s">
        <v>35</v>
      </c>
      <c r="F36" s="18" t="s">
        <v>84</v>
      </c>
      <c r="G36" s="18">
        <v>15</v>
      </c>
      <c r="H36" s="19">
        <v>15</v>
      </c>
      <c r="I36" s="20">
        <v>754801.35</v>
      </c>
      <c r="J36" s="20" t="s">
        <v>91</v>
      </c>
      <c r="K36" s="20">
        <v>4574270.25</v>
      </c>
      <c r="L36" s="20">
        <v>3500000</v>
      </c>
      <c r="M36" s="20">
        <v>2766000</v>
      </c>
      <c r="N36" s="13"/>
    </row>
    <row r="37" spans="1:14" ht="45" customHeight="1" outlineLevel="1" x14ac:dyDescent="0.25">
      <c r="A37" s="18"/>
      <c r="B37" s="2"/>
      <c r="C37" s="31" t="s">
        <v>122</v>
      </c>
      <c r="D37" s="17"/>
      <c r="E37" s="18"/>
      <c r="F37" s="18"/>
      <c r="G37" s="18"/>
      <c r="H37" s="19"/>
      <c r="I37" s="20"/>
      <c r="J37" s="20"/>
      <c r="K37" s="20"/>
      <c r="L37" s="20"/>
      <c r="M37" s="23">
        <f>SUBTOTAL(9,M32:M36)</f>
        <v>23095000</v>
      </c>
      <c r="N37" s="13"/>
    </row>
    <row r="38" spans="1:14" ht="45" customHeight="1" outlineLevel="2" x14ac:dyDescent="0.25">
      <c r="A38" s="18">
        <v>8642772</v>
      </c>
      <c r="B38" s="2" t="s">
        <v>49</v>
      </c>
      <c r="C38" s="17" t="s">
        <v>94</v>
      </c>
      <c r="D38" s="17" t="s">
        <v>5</v>
      </c>
      <c r="E38" s="18" t="s">
        <v>49</v>
      </c>
      <c r="F38" s="18" t="s">
        <v>85</v>
      </c>
      <c r="G38" s="3">
        <v>8.6639999999999997</v>
      </c>
      <c r="H38" s="10">
        <v>7.9</v>
      </c>
      <c r="I38" s="20">
        <v>659193</v>
      </c>
      <c r="J38" s="20" t="s">
        <v>91</v>
      </c>
      <c r="K38" s="20">
        <v>2551529.963157895</v>
      </c>
      <c r="L38" s="20">
        <v>1000000</v>
      </c>
      <c r="M38" s="20">
        <v>1000000</v>
      </c>
      <c r="N38" s="13"/>
    </row>
    <row r="39" spans="1:14" ht="45" customHeight="1" outlineLevel="1" x14ac:dyDescent="0.25">
      <c r="A39" s="18"/>
      <c r="B39" s="2"/>
      <c r="C39" s="31" t="s">
        <v>123</v>
      </c>
      <c r="D39" s="17"/>
      <c r="E39" s="18"/>
      <c r="F39" s="18"/>
      <c r="G39" s="3"/>
      <c r="H39" s="10"/>
      <c r="I39" s="20"/>
      <c r="J39" s="20"/>
      <c r="K39" s="20"/>
      <c r="L39" s="20"/>
      <c r="M39" s="23">
        <f>SUBTOTAL(9,M38:M38)</f>
        <v>1000000</v>
      </c>
      <c r="N39" s="13"/>
    </row>
    <row r="40" spans="1:14" ht="45" customHeight="1" outlineLevel="2" x14ac:dyDescent="0.25">
      <c r="A40" s="18">
        <v>2517939</v>
      </c>
      <c r="B40" s="2" t="s">
        <v>50</v>
      </c>
      <c r="C40" s="17" t="s">
        <v>95</v>
      </c>
      <c r="D40" s="17" t="s">
        <v>5</v>
      </c>
      <c r="E40" s="18" t="s">
        <v>51</v>
      </c>
      <c r="F40" s="18" t="s">
        <v>85</v>
      </c>
      <c r="G40" s="3">
        <v>5</v>
      </c>
      <c r="H40" s="10">
        <v>4</v>
      </c>
      <c r="I40" s="20">
        <v>659193</v>
      </c>
      <c r="J40" s="20" t="s">
        <v>91</v>
      </c>
      <c r="K40" s="20">
        <v>1103230.7999999998</v>
      </c>
      <c r="L40" s="20">
        <v>750000</v>
      </c>
      <c r="M40" s="20">
        <v>667000</v>
      </c>
      <c r="N40" s="13"/>
    </row>
    <row r="41" spans="1:14" ht="45" customHeight="1" outlineLevel="1" x14ac:dyDescent="0.25">
      <c r="A41" s="18"/>
      <c r="B41" s="2"/>
      <c r="C41" s="31" t="s">
        <v>124</v>
      </c>
      <c r="D41" s="17"/>
      <c r="E41" s="18"/>
      <c r="F41" s="18"/>
      <c r="G41" s="3"/>
      <c r="H41" s="10"/>
      <c r="I41" s="20"/>
      <c r="J41" s="20"/>
      <c r="K41" s="20"/>
      <c r="L41" s="20"/>
      <c r="M41" s="23">
        <f>SUBTOTAL(9,M40:M40)</f>
        <v>667000</v>
      </c>
      <c r="N41" s="13"/>
    </row>
    <row r="42" spans="1:14" ht="45" customHeight="1" outlineLevel="2" x14ac:dyDescent="0.25">
      <c r="A42" s="18">
        <v>6929444</v>
      </c>
      <c r="B42" s="2" t="s">
        <v>52</v>
      </c>
      <c r="C42" s="17" t="s">
        <v>96</v>
      </c>
      <c r="D42" s="17" t="s">
        <v>5</v>
      </c>
      <c r="E42" s="18" t="s">
        <v>52</v>
      </c>
      <c r="F42" s="18" t="s">
        <v>85</v>
      </c>
      <c r="G42" s="3">
        <v>3.75</v>
      </c>
      <c r="H42" s="10">
        <v>3.5</v>
      </c>
      <c r="I42" s="20">
        <v>659193</v>
      </c>
      <c r="J42" s="20" t="s">
        <v>91</v>
      </c>
      <c r="K42" s="20">
        <v>1369175.5</v>
      </c>
      <c r="L42" s="20">
        <v>500000</v>
      </c>
      <c r="M42" s="20">
        <v>500000</v>
      </c>
      <c r="N42" s="13"/>
    </row>
    <row r="43" spans="1:14" ht="45" customHeight="1" outlineLevel="1" x14ac:dyDescent="0.25">
      <c r="A43" s="18"/>
      <c r="B43" s="2"/>
      <c r="C43" s="31" t="s">
        <v>125</v>
      </c>
      <c r="D43" s="17"/>
      <c r="E43" s="18"/>
      <c r="F43" s="18"/>
      <c r="G43" s="3"/>
      <c r="H43" s="10"/>
      <c r="I43" s="20"/>
      <c r="J43" s="20"/>
      <c r="K43" s="20"/>
      <c r="L43" s="20"/>
      <c r="M43" s="23">
        <f>SUBTOTAL(9,M42:M42)</f>
        <v>500000</v>
      </c>
      <c r="N43" s="13"/>
    </row>
    <row r="44" spans="1:14" ht="45" customHeight="1" outlineLevel="2" x14ac:dyDescent="0.25">
      <c r="A44" s="18">
        <v>3122440</v>
      </c>
      <c r="B44" s="2" t="s">
        <v>46</v>
      </c>
      <c r="C44" s="17" t="s">
        <v>104</v>
      </c>
      <c r="D44" s="17" t="s">
        <v>3</v>
      </c>
      <c r="E44" s="18" t="s">
        <v>47</v>
      </c>
      <c r="F44" s="18" t="s">
        <v>85</v>
      </c>
      <c r="G44" s="11">
        <v>32.025999999999996</v>
      </c>
      <c r="H44" s="8">
        <v>32.299999999999997</v>
      </c>
      <c r="I44" s="20">
        <v>762977.85</v>
      </c>
      <c r="J44" s="20" t="s">
        <v>91</v>
      </c>
      <c r="K44" s="20">
        <v>21168743.624099996</v>
      </c>
      <c r="L44" s="20">
        <v>2998900</v>
      </c>
      <c r="M44" s="20">
        <v>2998000</v>
      </c>
      <c r="N44" s="13"/>
    </row>
    <row r="45" spans="1:14" ht="45" customHeight="1" outlineLevel="2" x14ac:dyDescent="0.25">
      <c r="A45" s="18">
        <v>1292613</v>
      </c>
      <c r="B45" s="2" t="s">
        <v>53</v>
      </c>
      <c r="C45" s="17" t="s">
        <v>104</v>
      </c>
      <c r="D45" s="17" t="s">
        <v>9</v>
      </c>
      <c r="E45" s="18" t="s">
        <v>54</v>
      </c>
      <c r="F45" s="18" t="s">
        <v>84</v>
      </c>
      <c r="G45" s="21">
        <v>87</v>
      </c>
      <c r="H45" s="5">
        <v>89</v>
      </c>
      <c r="I45" s="20">
        <v>721983.9</v>
      </c>
      <c r="J45" s="20" t="s">
        <v>91</v>
      </c>
      <c r="K45" s="20">
        <v>39092326.800000004</v>
      </c>
      <c r="L45" s="20">
        <v>8000000</v>
      </c>
      <c r="M45" s="20">
        <v>8000000</v>
      </c>
      <c r="N45" s="13"/>
    </row>
    <row r="46" spans="1:14" ht="45" customHeight="1" outlineLevel="2" x14ac:dyDescent="0.25">
      <c r="A46" s="18">
        <v>2793007</v>
      </c>
      <c r="B46" s="2" t="s">
        <v>56</v>
      </c>
      <c r="C46" s="17" t="s">
        <v>104</v>
      </c>
      <c r="D46" s="17" t="s">
        <v>5</v>
      </c>
      <c r="E46" s="18" t="s">
        <v>5</v>
      </c>
      <c r="F46" s="18" t="s">
        <v>85</v>
      </c>
      <c r="G46" s="11">
        <v>63.615000000000002</v>
      </c>
      <c r="H46" s="8">
        <v>66.2</v>
      </c>
      <c r="I46" s="20">
        <v>659193</v>
      </c>
      <c r="J46" s="20" t="s">
        <v>91</v>
      </c>
      <c r="K46" s="20">
        <v>27788306.425499998</v>
      </c>
      <c r="L46" s="20">
        <v>11000000</v>
      </c>
      <c r="M46" s="20">
        <v>11000000</v>
      </c>
      <c r="N46" s="13"/>
    </row>
    <row r="47" spans="1:14" ht="45" customHeight="1" outlineLevel="1" x14ac:dyDescent="0.25">
      <c r="A47" s="18"/>
      <c r="B47" s="2"/>
      <c r="C47" s="31" t="s">
        <v>126</v>
      </c>
      <c r="D47" s="17"/>
      <c r="E47" s="18"/>
      <c r="F47" s="18"/>
      <c r="G47" s="11"/>
      <c r="H47" s="8"/>
      <c r="I47" s="20"/>
      <c r="J47" s="20"/>
      <c r="K47" s="20"/>
      <c r="L47" s="20"/>
      <c r="M47" s="23">
        <f>SUBTOTAL(9,M44:M46)</f>
        <v>21998000</v>
      </c>
      <c r="N47" s="13"/>
    </row>
    <row r="48" spans="1:14" ht="45" customHeight="1" outlineLevel="2" x14ac:dyDescent="0.25">
      <c r="A48" s="18">
        <v>1946835</v>
      </c>
      <c r="B48" s="2" t="s">
        <v>70</v>
      </c>
      <c r="C48" s="17" t="s">
        <v>97</v>
      </c>
      <c r="D48" s="17" t="s">
        <v>3</v>
      </c>
      <c r="E48" s="18" t="s">
        <v>71</v>
      </c>
      <c r="F48" s="18" t="s">
        <v>85</v>
      </c>
      <c r="G48" s="3">
        <v>2.7450000000000001</v>
      </c>
      <c r="H48" s="10">
        <v>1.9</v>
      </c>
      <c r="I48" s="20">
        <v>663459</v>
      </c>
      <c r="J48" s="20" t="s">
        <v>91</v>
      </c>
      <c r="K48" s="20">
        <v>794346.96338797803</v>
      </c>
      <c r="L48" s="20">
        <v>150000</v>
      </c>
      <c r="M48" s="20">
        <v>150000</v>
      </c>
      <c r="N48" s="13"/>
    </row>
    <row r="49" spans="1:14" ht="70.5" customHeight="1" outlineLevel="2" x14ac:dyDescent="0.25">
      <c r="A49" s="18">
        <v>4112332</v>
      </c>
      <c r="B49" s="2" t="s">
        <v>70</v>
      </c>
      <c r="C49" s="17" t="s">
        <v>97</v>
      </c>
      <c r="D49" s="17" t="s">
        <v>5</v>
      </c>
      <c r="E49" s="18" t="s">
        <v>72</v>
      </c>
      <c r="F49" s="18" t="s">
        <v>85</v>
      </c>
      <c r="G49" s="3">
        <v>80.968000000000004</v>
      </c>
      <c r="H49" s="10">
        <v>78.319999999999993</v>
      </c>
      <c r="I49" s="20">
        <v>659193</v>
      </c>
      <c r="J49" s="20" t="s">
        <v>91</v>
      </c>
      <c r="K49" s="20">
        <v>18198891.923809111</v>
      </c>
      <c r="L49" s="20">
        <v>4750000</v>
      </c>
      <c r="M49" s="20">
        <v>4750000</v>
      </c>
      <c r="N49" s="13"/>
    </row>
    <row r="50" spans="1:14" ht="45" customHeight="1" outlineLevel="2" x14ac:dyDescent="0.25">
      <c r="A50" s="18">
        <v>9499364</v>
      </c>
      <c r="B50" s="2" t="s">
        <v>70</v>
      </c>
      <c r="C50" s="17" t="s">
        <v>97</v>
      </c>
      <c r="D50" s="17" t="s">
        <v>10</v>
      </c>
      <c r="E50" s="18" t="s">
        <v>73</v>
      </c>
      <c r="F50" s="18" t="s">
        <v>84</v>
      </c>
      <c r="G50" s="21">
        <v>30</v>
      </c>
      <c r="H50" s="5">
        <v>39</v>
      </c>
      <c r="I50" s="20">
        <v>583509</v>
      </c>
      <c r="J50" s="20" t="s">
        <v>91</v>
      </c>
      <c r="K50" s="20">
        <v>6745743</v>
      </c>
      <c r="L50" s="20">
        <v>1739000</v>
      </c>
      <c r="M50" s="20">
        <v>1739000</v>
      </c>
      <c r="N50" s="13"/>
    </row>
    <row r="51" spans="1:14" ht="45" customHeight="1" outlineLevel="2" x14ac:dyDescent="0.25">
      <c r="A51" s="18">
        <v>9629785</v>
      </c>
      <c r="B51" s="2" t="s">
        <v>70</v>
      </c>
      <c r="C51" s="17" t="s">
        <v>97</v>
      </c>
      <c r="D51" s="17" t="s">
        <v>38</v>
      </c>
      <c r="E51" s="18" t="s">
        <v>74</v>
      </c>
      <c r="F51" s="18" t="s">
        <v>85</v>
      </c>
      <c r="G51" s="3">
        <v>3.48</v>
      </c>
      <c r="H51" s="10">
        <v>0</v>
      </c>
      <c r="I51" s="20">
        <v>702170</v>
      </c>
      <c r="J51" s="20" t="s">
        <v>91</v>
      </c>
      <c r="K51" s="20">
        <v>0</v>
      </c>
      <c r="L51" s="20">
        <v>150000</v>
      </c>
      <c r="M51" s="20">
        <v>0</v>
      </c>
      <c r="N51" s="17" t="s">
        <v>86</v>
      </c>
    </row>
    <row r="52" spans="1:14" ht="45" customHeight="1" outlineLevel="1" x14ac:dyDescent="0.25">
      <c r="A52" s="18"/>
      <c r="B52" s="2"/>
      <c r="C52" s="31" t="s">
        <v>127</v>
      </c>
      <c r="D52" s="17"/>
      <c r="E52" s="18"/>
      <c r="F52" s="18"/>
      <c r="G52" s="3"/>
      <c r="H52" s="10"/>
      <c r="I52" s="20"/>
      <c r="J52" s="20"/>
      <c r="K52" s="20"/>
      <c r="L52" s="20"/>
      <c r="M52" s="23">
        <f>SUBTOTAL(9,M48:M51)</f>
        <v>6639000</v>
      </c>
      <c r="N52" s="17"/>
    </row>
    <row r="53" spans="1:14" ht="45" customHeight="1" outlineLevel="2" x14ac:dyDescent="0.25">
      <c r="A53" s="18">
        <v>1807017</v>
      </c>
      <c r="B53" s="2" t="s">
        <v>17</v>
      </c>
      <c r="C53" s="17" t="s">
        <v>113</v>
      </c>
      <c r="D53" s="17" t="s">
        <v>10</v>
      </c>
      <c r="E53" s="18" t="s">
        <v>18</v>
      </c>
      <c r="F53" s="18" t="s">
        <v>84</v>
      </c>
      <c r="G53" s="18">
        <v>27</v>
      </c>
      <c r="H53" s="19">
        <v>27</v>
      </c>
      <c r="I53" s="20">
        <v>583509</v>
      </c>
      <c r="J53" s="20" t="s">
        <v>91</v>
      </c>
      <c r="K53" s="20">
        <v>7090568.6999999993</v>
      </c>
      <c r="L53" s="20">
        <v>1900000</v>
      </c>
      <c r="M53" s="20">
        <v>1900000</v>
      </c>
      <c r="N53" s="13"/>
    </row>
    <row r="54" spans="1:14" ht="45" customHeight="1" outlineLevel="2" x14ac:dyDescent="0.25">
      <c r="A54" s="18">
        <v>8120676</v>
      </c>
      <c r="B54" s="2" t="s">
        <v>17</v>
      </c>
      <c r="C54" s="17" t="s">
        <v>113</v>
      </c>
      <c r="D54" s="17" t="s">
        <v>5</v>
      </c>
      <c r="E54" s="18" t="s">
        <v>6</v>
      </c>
      <c r="F54" s="18" t="s">
        <v>85</v>
      </c>
      <c r="G54" s="11">
        <v>41.337000000000003</v>
      </c>
      <c r="H54" s="8">
        <v>42.88</v>
      </c>
      <c r="I54" s="20">
        <v>659193</v>
      </c>
      <c r="J54" s="20" t="s">
        <v>91</v>
      </c>
      <c r="K54" s="20">
        <v>17484661.041000001</v>
      </c>
      <c r="L54" s="20">
        <v>3800000</v>
      </c>
      <c r="M54" s="20">
        <v>3800000</v>
      </c>
      <c r="N54" s="13"/>
    </row>
    <row r="55" spans="1:14" ht="45" customHeight="1" outlineLevel="1" x14ac:dyDescent="0.25">
      <c r="A55" s="18"/>
      <c r="B55" s="2"/>
      <c r="C55" s="31" t="s">
        <v>128</v>
      </c>
      <c r="D55" s="17"/>
      <c r="E55" s="18"/>
      <c r="F55" s="18"/>
      <c r="G55" s="11"/>
      <c r="H55" s="8"/>
      <c r="I55" s="20"/>
      <c r="J55" s="20"/>
      <c r="K55" s="20"/>
      <c r="L55" s="20"/>
      <c r="M55" s="23">
        <f>SUBTOTAL(9,M53:M54)</f>
        <v>5700000</v>
      </c>
      <c r="N55" s="13"/>
    </row>
    <row r="56" spans="1:14" ht="45" customHeight="1" outlineLevel="2" x14ac:dyDescent="0.25">
      <c r="A56" s="18">
        <v>7589278</v>
      </c>
      <c r="B56" s="2" t="s">
        <v>48</v>
      </c>
      <c r="C56" s="17" t="s">
        <v>103</v>
      </c>
      <c r="D56" s="17" t="s">
        <v>39</v>
      </c>
      <c r="E56" s="18" t="s">
        <v>48</v>
      </c>
      <c r="F56" s="18" t="s">
        <v>84</v>
      </c>
      <c r="G56" s="18">
        <v>6</v>
      </c>
      <c r="H56" s="19">
        <v>6</v>
      </c>
      <c r="I56" s="20">
        <v>497239</v>
      </c>
      <c r="J56" s="20" t="s">
        <v>91</v>
      </c>
      <c r="K56" s="20">
        <v>814603.2</v>
      </c>
      <c r="L56" s="20">
        <v>2180483</v>
      </c>
      <c r="M56" s="20">
        <v>492000</v>
      </c>
      <c r="N56" s="13"/>
    </row>
    <row r="57" spans="1:14" ht="45" customHeight="1" outlineLevel="2" x14ac:dyDescent="0.25">
      <c r="A57" s="18">
        <v>6192569</v>
      </c>
      <c r="B57" s="2" t="s">
        <v>57</v>
      </c>
      <c r="C57" s="17" t="s">
        <v>103</v>
      </c>
      <c r="D57" s="17" t="s">
        <v>5</v>
      </c>
      <c r="E57" s="18" t="s">
        <v>57</v>
      </c>
      <c r="F57" s="18" t="s">
        <v>85</v>
      </c>
      <c r="G57" s="3">
        <v>63.176999999999992</v>
      </c>
      <c r="H57" s="10">
        <v>57</v>
      </c>
      <c r="I57" s="20">
        <v>659193</v>
      </c>
      <c r="J57" s="20" t="s">
        <v>91</v>
      </c>
      <c r="K57" s="20">
        <v>18129362.806742959</v>
      </c>
      <c r="L57" s="20">
        <v>5600000</v>
      </c>
      <c r="M57" s="20">
        <v>5600000</v>
      </c>
      <c r="N57" s="13"/>
    </row>
    <row r="58" spans="1:14" ht="45" customHeight="1" outlineLevel="1" x14ac:dyDescent="0.25">
      <c r="A58" s="18"/>
      <c r="B58" s="2"/>
      <c r="C58" s="31" t="s">
        <v>129</v>
      </c>
      <c r="D58" s="17"/>
      <c r="E58" s="18"/>
      <c r="F58" s="18"/>
      <c r="G58" s="3"/>
      <c r="H58" s="10"/>
      <c r="I58" s="20"/>
      <c r="J58" s="20"/>
      <c r="K58" s="20"/>
      <c r="L58" s="20"/>
      <c r="M58" s="23">
        <f>SUBTOTAL(9,M56:M57)</f>
        <v>6092000</v>
      </c>
      <c r="N58" s="13"/>
    </row>
    <row r="59" spans="1:14" ht="45" customHeight="1" outlineLevel="2" x14ac:dyDescent="0.25">
      <c r="A59" s="18">
        <v>1648302</v>
      </c>
      <c r="B59" s="2" t="s">
        <v>58</v>
      </c>
      <c r="C59" s="17" t="s">
        <v>102</v>
      </c>
      <c r="D59" s="17" t="s">
        <v>10</v>
      </c>
      <c r="E59" s="18" t="s">
        <v>59</v>
      </c>
      <c r="F59" s="18" t="s">
        <v>84</v>
      </c>
      <c r="G59" s="18">
        <v>38</v>
      </c>
      <c r="H59" s="19">
        <v>38</v>
      </c>
      <c r="I59" s="20">
        <v>583509</v>
      </c>
      <c r="J59" s="20" t="s">
        <v>91</v>
      </c>
      <c r="K59" s="20">
        <v>13278042</v>
      </c>
      <c r="L59" s="20">
        <v>3780000</v>
      </c>
      <c r="M59" s="20">
        <v>3780000</v>
      </c>
      <c r="N59" s="13"/>
    </row>
    <row r="60" spans="1:14" ht="86.1" customHeight="1" outlineLevel="2" x14ac:dyDescent="0.25">
      <c r="A60" s="18">
        <v>7248933</v>
      </c>
      <c r="B60" s="2" t="s">
        <v>58</v>
      </c>
      <c r="C60" s="17" t="s">
        <v>102</v>
      </c>
      <c r="D60" s="17" t="s">
        <v>5</v>
      </c>
      <c r="E60" s="18" t="s">
        <v>6</v>
      </c>
      <c r="F60" s="18" t="s">
        <v>85</v>
      </c>
      <c r="G60" s="3">
        <v>56.170999999999999</v>
      </c>
      <c r="H60" s="10">
        <v>55.5</v>
      </c>
      <c r="I60" s="20">
        <v>659193</v>
      </c>
      <c r="J60" s="20" t="s">
        <v>91</v>
      </c>
      <c r="K60" s="20">
        <v>27117458.585684784</v>
      </c>
      <c r="L60" s="20">
        <v>7200000</v>
      </c>
      <c r="M60" s="20">
        <v>7200000</v>
      </c>
      <c r="N60" s="13"/>
    </row>
    <row r="61" spans="1:14" ht="45" customHeight="1" outlineLevel="2" x14ac:dyDescent="0.25">
      <c r="A61" s="18">
        <v>7457965</v>
      </c>
      <c r="B61" s="2" t="s">
        <v>58</v>
      </c>
      <c r="C61" s="17" t="s">
        <v>102</v>
      </c>
      <c r="D61" s="17" t="s">
        <v>3</v>
      </c>
      <c r="E61" s="18" t="s">
        <v>33</v>
      </c>
      <c r="F61" s="18" t="s">
        <v>85</v>
      </c>
      <c r="G61" s="11">
        <v>2.8109999999999999</v>
      </c>
      <c r="H61" s="8">
        <v>4.25</v>
      </c>
      <c r="I61" s="20">
        <v>663459</v>
      </c>
      <c r="J61" s="20" t="s">
        <v>91</v>
      </c>
      <c r="K61" s="20">
        <v>1099784.9240999999</v>
      </c>
      <c r="L61" s="20">
        <v>353700</v>
      </c>
      <c r="M61" s="20">
        <v>353000</v>
      </c>
      <c r="N61" s="13"/>
    </row>
    <row r="62" spans="1:14" ht="45" customHeight="1" outlineLevel="1" x14ac:dyDescent="0.25">
      <c r="A62" s="18"/>
      <c r="B62" s="2"/>
      <c r="C62" s="31" t="s">
        <v>130</v>
      </c>
      <c r="D62" s="17"/>
      <c r="E62" s="18"/>
      <c r="F62" s="18"/>
      <c r="G62" s="11"/>
      <c r="H62" s="8"/>
      <c r="I62" s="20"/>
      <c r="J62" s="20"/>
      <c r="K62" s="20"/>
      <c r="L62" s="20"/>
      <c r="M62" s="23">
        <f>SUBTOTAL(9,M59:M61)</f>
        <v>11333000</v>
      </c>
      <c r="N62" s="13"/>
    </row>
    <row r="63" spans="1:14" ht="45" customHeight="1" outlineLevel="2" x14ac:dyDescent="0.25">
      <c r="A63" s="18">
        <v>5174148</v>
      </c>
      <c r="B63" s="2" t="s">
        <v>43</v>
      </c>
      <c r="C63" s="17" t="s">
        <v>101</v>
      </c>
      <c r="D63" s="17" t="s">
        <v>39</v>
      </c>
      <c r="E63" s="18" t="s">
        <v>43</v>
      </c>
      <c r="F63" s="18" t="s">
        <v>84</v>
      </c>
      <c r="G63" s="21">
        <v>2</v>
      </c>
      <c r="H63" s="5">
        <v>5</v>
      </c>
      <c r="I63" s="20">
        <v>497239</v>
      </c>
      <c r="J63" s="20" t="s">
        <v>91</v>
      </c>
      <c r="K63" s="20">
        <v>288606.2</v>
      </c>
      <c r="L63" s="20">
        <v>82510</v>
      </c>
      <c r="M63" s="20">
        <v>82000</v>
      </c>
      <c r="N63" s="13"/>
    </row>
    <row r="64" spans="1:14" ht="45" customHeight="1" outlineLevel="2" x14ac:dyDescent="0.25">
      <c r="A64" s="18">
        <v>7786121</v>
      </c>
      <c r="B64" s="2" t="s">
        <v>43</v>
      </c>
      <c r="C64" s="17" t="s">
        <v>101</v>
      </c>
      <c r="D64" s="17" t="s">
        <v>3</v>
      </c>
      <c r="E64" s="18" t="s">
        <v>44</v>
      </c>
      <c r="F64" s="18" t="s">
        <v>85</v>
      </c>
      <c r="G64" s="11">
        <v>6.15</v>
      </c>
      <c r="H64" s="8">
        <v>6.2</v>
      </c>
      <c r="I64" s="20">
        <v>663459</v>
      </c>
      <c r="J64" s="20" t="s">
        <v>91</v>
      </c>
      <c r="K64" s="20">
        <v>2316473.5499999998</v>
      </c>
      <c r="L64" s="20">
        <v>668020</v>
      </c>
      <c r="M64" s="20">
        <v>668000</v>
      </c>
      <c r="N64" s="13"/>
    </row>
    <row r="65" spans="1:14" ht="45" customHeight="1" outlineLevel="2" x14ac:dyDescent="0.25">
      <c r="A65" s="18">
        <v>9111293</v>
      </c>
      <c r="B65" s="2" t="s">
        <v>43</v>
      </c>
      <c r="C65" s="17" t="s">
        <v>101</v>
      </c>
      <c r="D65" s="17" t="s">
        <v>0</v>
      </c>
      <c r="E65" s="18" t="s">
        <v>45</v>
      </c>
      <c r="F65" s="18" t="s">
        <v>83</v>
      </c>
      <c r="G65" s="5">
        <v>5000</v>
      </c>
      <c r="H65" s="19">
        <v>5000</v>
      </c>
      <c r="I65" s="20">
        <v>553</v>
      </c>
      <c r="J65" s="20" t="s">
        <v>91</v>
      </c>
      <c r="K65" s="20">
        <v>1254056.6000000001</v>
      </c>
      <c r="L65" s="20">
        <v>562660</v>
      </c>
      <c r="M65" s="20">
        <v>562000</v>
      </c>
      <c r="N65" s="13"/>
    </row>
    <row r="66" spans="1:14" ht="45" customHeight="1" outlineLevel="2" x14ac:dyDescent="0.25">
      <c r="A66" s="18">
        <v>1074963</v>
      </c>
      <c r="B66" s="2" t="s">
        <v>60</v>
      </c>
      <c r="C66" s="17" t="s">
        <v>101</v>
      </c>
      <c r="D66" s="17" t="s">
        <v>4</v>
      </c>
      <c r="E66" s="18" t="s">
        <v>61</v>
      </c>
      <c r="F66" s="18" t="s">
        <v>85</v>
      </c>
      <c r="G66" s="3">
        <v>2.95</v>
      </c>
      <c r="H66" s="10">
        <v>2.6</v>
      </c>
      <c r="I66" s="20">
        <v>711808</v>
      </c>
      <c r="J66" s="20" t="s">
        <v>91</v>
      </c>
      <c r="K66" s="20">
        <v>1184204</v>
      </c>
      <c r="L66" s="20">
        <v>624000</v>
      </c>
      <c r="M66" s="20">
        <v>624000</v>
      </c>
      <c r="N66" s="13"/>
    </row>
    <row r="67" spans="1:14" ht="45" customHeight="1" outlineLevel="2" x14ac:dyDescent="0.25">
      <c r="A67" s="18">
        <v>1496288</v>
      </c>
      <c r="B67" s="2" t="s">
        <v>60</v>
      </c>
      <c r="C67" s="17" t="s">
        <v>101</v>
      </c>
      <c r="D67" s="17" t="s">
        <v>5</v>
      </c>
      <c r="E67" s="18" t="s">
        <v>5</v>
      </c>
      <c r="F67" s="18" t="s">
        <v>85</v>
      </c>
      <c r="G67" s="11">
        <v>54.558999999999997</v>
      </c>
      <c r="H67" s="8">
        <v>56.82</v>
      </c>
      <c r="I67" s="20">
        <v>659193</v>
      </c>
      <c r="J67" s="20" t="s">
        <v>91</v>
      </c>
      <c r="K67" s="20">
        <v>22010320.887000002</v>
      </c>
      <c r="L67" s="20">
        <v>9942000</v>
      </c>
      <c r="M67" s="20">
        <v>9942000</v>
      </c>
      <c r="N67" s="13"/>
    </row>
    <row r="68" spans="1:14" ht="45" customHeight="1" outlineLevel="2" x14ac:dyDescent="0.25">
      <c r="A68" s="18">
        <v>4909330</v>
      </c>
      <c r="B68" s="2" t="s">
        <v>60</v>
      </c>
      <c r="C68" s="17" t="s">
        <v>101</v>
      </c>
      <c r="D68" s="17" t="s">
        <v>3</v>
      </c>
      <c r="E68" s="18" t="s">
        <v>33</v>
      </c>
      <c r="F68" s="18" t="s">
        <v>85</v>
      </c>
      <c r="G68" s="11">
        <v>4.95</v>
      </c>
      <c r="H68" s="8">
        <v>5.9</v>
      </c>
      <c r="I68" s="20">
        <v>663459</v>
      </c>
      <c r="J68" s="20" t="s">
        <v>91</v>
      </c>
      <c r="K68" s="20">
        <v>1311692.6400000001</v>
      </c>
      <c r="L68" s="20">
        <v>1095405</v>
      </c>
      <c r="M68" s="20">
        <v>793000</v>
      </c>
      <c r="N68" s="13"/>
    </row>
    <row r="69" spans="1:14" ht="45" customHeight="1" outlineLevel="2" x14ac:dyDescent="0.25">
      <c r="A69" s="18">
        <v>7333431</v>
      </c>
      <c r="B69" s="2" t="s">
        <v>60</v>
      </c>
      <c r="C69" s="17" t="s">
        <v>101</v>
      </c>
      <c r="D69" s="17" t="s">
        <v>10</v>
      </c>
      <c r="E69" s="18" t="s">
        <v>62</v>
      </c>
      <c r="F69" s="18" t="s">
        <v>84</v>
      </c>
      <c r="G69" s="18">
        <v>21</v>
      </c>
      <c r="H69" s="19">
        <v>21</v>
      </c>
      <c r="I69" s="20">
        <v>583509</v>
      </c>
      <c r="J69" s="20" t="s">
        <v>91</v>
      </c>
      <c r="K69" s="20">
        <v>6059031</v>
      </c>
      <c r="L69" s="20">
        <v>3042000</v>
      </c>
      <c r="M69" s="20">
        <v>3042000</v>
      </c>
      <c r="N69" s="13"/>
    </row>
    <row r="70" spans="1:14" ht="45" customHeight="1" outlineLevel="1" x14ac:dyDescent="0.25">
      <c r="A70" s="18"/>
      <c r="B70" s="2"/>
      <c r="C70" s="31" t="s">
        <v>131</v>
      </c>
      <c r="D70" s="17"/>
      <c r="E70" s="18"/>
      <c r="F70" s="18"/>
      <c r="G70" s="18"/>
      <c r="H70" s="19"/>
      <c r="I70" s="20"/>
      <c r="J70" s="20"/>
      <c r="K70" s="20"/>
      <c r="L70" s="20"/>
      <c r="M70" s="23">
        <f>SUBTOTAL(9,M63:M69)</f>
        <v>15713000</v>
      </c>
      <c r="N70" s="13"/>
    </row>
    <row r="71" spans="1:14" ht="45" customHeight="1" outlineLevel="2" x14ac:dyDescent="0.25">
      <c r="A71" s="18">
        <v>3800906</v>
      </c>
      <c r="B71" s="2" t="s">
        <v>36</v>
      </c>
      <c r="C71" s="17" t="s">
        <v>109</v>
      </c>
      <c r="D71" s="17" t="s">
        <v>5</v>
      </c>
      <c r="E71" s="18" t="s">
        <v>37</v>
      </c>
      <c r="F71" s="18" t="s">
        <v>85</v>
      </c>
      <c r="G71" s="3">
        <v>2.988</v>
      </c>
      <c r="H71" s="10">
        <v>1.5</v>
      </c>
      <c r="I71" s="20">
        <v>659193</v>
      </c>
      <c r="J71" s="20" t="s">
        <v>91</v>
      </c>
      <c r="K71" s="20">
        <v>48343.716867469833</v>
      </c>
      <c r="L71" s="20">
        <v>443283</v>
      </c>
      <c r="M71" s="20">
        <v>29000</v>
      </c>
      <c r="N71" s="13"/>
    </row>
    <row r="72" spans="1:14" ht="45" customHeight="1" outlineLevel="1" x14ac:dyDescent="0.25">
      <c r="A72" s="18"/>
      <c r="B72" s="2"/>
      <c r="C72" s="31" t="s">
        <v>132</v>
      </c>
      <c r="D72" s="17"/>
      <c r="E72" s="18"/>
      <c r="F72" s="18"/>
      <c r="G72" s="3"/>
      <c r="H72" s="10"/>
      <c r="I72" s="20"/>
      <c r="J72" s="20"/>
      <c r="K72" s="20"/>
      <c r="L72" s="20"/>
      <c r="M72" s="23">
        <f>SUBTOTAL(9,M71:M71)</f>
        <v>29000</v>
      </c>
      <c r="N72" s="13"/>
    </row>
    <row r="73" spans="1:14" ht="45" customHeight="1" outlineLevel="2" x14ac:dyDescent="0.25">
      <c r="A73" s="18">
        <v>8861629</v>
      </c>
      <c r="B73" s="2" t="s">
        <v>40</v>
      </c>
      <c r="C73" s="17" t="s">
        <v>108</v>
      </c>
      <c r="D73" s="17" t="s">
        <v>5</v>
      </c>
      <c r="E73" s="18" t="s">
        <v>6</v>
      </c>
      <c r="F73" s="18" t="s">
        <v>85</v>
      </c>
      <c r="G73" s="3">
        <v>9.1679999999999993</v>
      </c>
      <c r="H73" s="10">
        <v>9.1</v>
      </c>
      <c r="I73" s="20">
        <v>659193</v>
      </c>
      <c r="J73" s="20" t="s">
        <v>91</v>
      </c>
      <c r="K73" s="20">
        <v>3840765.8776963344</v>
      </c>
      <c r="L73" s="20">
        <v>100000</v>
      </c>
      <c r="M73" s="20">
        <v>100000</v>
      </c>
      <c r="N73" s="13"/>
    </row>
    <row r="74" spans="1:14" ht="45" customHeight="1" outlineLevel="1" x14ac:dyDescent="0.25">
      <c r="A74" s="18"/>
      <c r="B74" s="2"/>
      <c r="C74" s="31" t="s">
        <v>133</v>
      </c>
      <c r="D74" s="17"/>
      <c r="E74" s="18"/>
      <c r="F74" s="18"/>
      <c r="G74" s="3"/>
      <c r="H74" s="10"/>
      <c r="I74" s="20"/>
      <c r="J74" s="20"/>
      <c r="K74" s="20"/>
      <c r="L74" s="20"/>
      <c r="M74" s="23">
        <f>SUBTOTAL(9,M73:M73)</f>
        <v>100000</v>
      </c>
      <c r="N74" s="13"/>
    </row>
    <row r="75" spans="1:14" ht="45" customHeight="1" outlineLevel="2" x14ac:dyDescent="0.25">
      <c r="A75" s="18">
        <v>9291032</v>
      </c>
      <c r="B75" s="2" t="s">
        <v>41</v>
      </c>
      <c r="C75" s="17" t="s">
        <v>107</v>
      </c>
      <c r="D75" s="17" t="s">
        <v>5</v>
      </c>
      <c r="E75" s="18" t="s">
        <v>42</v>
      </c>
      <c r="F75" s="18" t="s">
        <v>85</v>
      </c>
      <c r="G75" s="3">
        <v>3.2430000000000003</v>
      </c>
      <c r="H75" s="10">
        <v>1.8</v>
      </c>
      <c r="I75" s="20">
        <v>659193</v>
      </c>
      <c r="J75" s="20" t="s">
        <v>91</v>
      </c>
      <c r="K75" s="20">
        <v>592932.703237743</v>
      </c>
      <c r="L75" s="20">
        <v>157500</v>
      </c>
      <c r="M75" s="20">
        <v>157000</v>
      </c>
      <c r="N75" s="13"/>
    </row>
    <row r="76" spans="1:14" ht="45" customHeight="1" outlineLevel="1" x14ac:dyDescent="0.25">
      <c r="A76" s="18"/>
      <c r="B76" s="2"/>
      <c r="C76" s="31" t="s">
        <v>134</v>
      </c>
      <c r="D76" s="17"/>
      <c r="E76" s="18"/>
      <c r="F76" s="18"/>
      <c r="G76" s="3"/>
      <c r="H76" s="10"/>
      <c r="I76" s="20"/>
      <c r="J76" s="20"/>
      <c r="K76" s="20"/>
      <c r="L76" s="20"/>
      <c r="M76" s="23">
        <f>SUBTOTAL(9,M75:M75)</f>
        <v>157000</v>
      </c>
      <c r="N76" s="13"/>
    </row>
    <row r="77" spans="1:14" ht="45" customHeight="1" outlineLevel="2" x14ac:dyDescent="0.25">
      <c r="A77" s="18">
        <v>7560369</v>
      </c>
      <c r="B77" s="2" t="s">
        <v>28</v>
      </c>
      <c r="C77" s="17" t="s">
        <v>111</v>
      </c>
      <c r="D77" s="17" t="s">
        <v>5</v>
      </c>
      <c r="E77" s="18" t="s">
        <v>29</v>
      </c>
      <c r="F77" s="18" t="s">
        <v>85</v>
      </c>
      <c r="G77" s="3">
        <v>7.0110000000000001</v>
      </c>
      <c r="H77" s="10">
        <v>6.6</v>
      </c>
      <c r="I77" s="20">
        <v>659193</v>
      </c>
      <c r="J77" s="20" t="s">
        <v>91</v>
      </c>
      <c r="K77" s="20">
        <v>1767490.0168677792</v>
      </c>
      <c r="L77" s="20">
        <v>1390000</v>
      </c>
      <c r="M77" s="20">
        <v>1068000</v>
      </c>
      <c r="N77" s="13"/>
    </row>
    <row r="78" spans="1:14" ht="45" customHeight="1" outlineLevel="2" x14ac:dyDescent="0.25">
      <c r="A78" s="18">
        <v>8429414</v>
      </c>
      <c r="B78" s="2" t="s">
        <v>28</v>
      </c>
      <c r="C78" s="17" t="s">
        <v>111</v>
      </c>
      <c r="D78" s="17" t="s">
        <v>10</v>
      </c>
      <c r="E78" s="18" t="s">
        <v>30</v>
      </c>
      <c r="F78" s="18" t="s">
        <v>84</v>
      </c>
      <c r="G78" s="18">
        <v>4</v>
      </c>
      <c r="H78" s="19">
        <v>4</v>
      </c>
      <c r="I78" s="20">
        <v>583509</v>
      </c>
      <c r="J78" s="20" t="s">
        <v>91</v>
      </c>
      <c r="K78" s="20">
        <v>1405136</v>
      </c>
      <c r="L78" s="20">
        <v>820000</v>
      </c>
      <c r="M78" s="20">
        <v>820000</v>
      </c>
      <c r="N78" s="13"/>
    </row>
    <row r="79" spans="1:14" ht="45" customHeight="1" outlineLevel="1" x14ac:dyDescent="0.25">
      <c r="A79" s="18"/>
      <c r="B79" s="2"/>
      <c r="C79" s="31" t="s">
        <v>135</v>
      </c>
      <c r="D79" s="17"/>
      <c r="E79" s="18"/>
      <c r="F79" s="18"/>
      <c r="G79" s="18"/>
      <c r="H79" s="19"/>
      <c r="I79" s="20"/>
      <c r="J79" s="20"/>
      <c r="K79" s="20"/>
      <c r="L79" s="20"/>
      <c r="M79" s="23">
        <f>SUBTOTAL(9,M77:M78)</f>
        <v>1888000</v>
      </c>
      <c r="N79" s="13"/>
    </row>
    <row r="80" spans="1:14" ht="45" customHeight="1" outlineLevel="2" x14ac:dyDescent="0.25">
      <c r="A80" s="18">
        <v>9815948</v>
      </c>
      <c r="B80" s="2" t="s">
        <v>87</v>
      </c>
      <c r="C80" s="17" t="s">
        <v>106</v>
      </c>
      <c r="D80" s="17" t="s">
        <v>5</v>
      </c>
      <c r="E80" s="18" t="s">
        <v>6</v>
      </c>
      <c r="F80" s="18" t="s">
        <v>85</v>
      </c>
      <c r="G80" s="3">
        <v>5.09</v>
      </c>
      <c r="H80" s="10">
        <v>3.2</v>
      </c>
      <c r="I80" s="20">
        <v>659193</v>
      </c>
      <c r="J80" s="20" t="s">
        <v>91</v>
      </c>
      <c r="K80" s="20">
        <v>709411.10923379194</v>
      </c>
      <c r="L80" s="20">
        <v>900000</v>
      </c>
      <c r="M80" s="20">
        <v>428000</v>
      </c>
      <c r="N80" s="13"/>
    </row>
    <row r="81" spans="1:14" ht="45" customHeight="1" outlineLevel="1" x14ac:dyDescent="0.25">
      <c r="A81" s="24"/>
      <c r="B81" s="25"/>
      <c r="C81" s="32" t="s">
        <v>136</v>
      </c>
      <c r="D81" s="26"/>
      <c r="E81" s="24"/>
      <c r="F81" s="24"/>
      <c r="G81" s="27"/>
      <c r="H81" s="28"/>
      <c r="I81" s="29"/>
      <c r="J81" s="29"/>
      <c r="K81" s="29"/>
      <c r="L81" s="29"/>
      <c r="M81" s="23">
        <f>SUBTOTAL(9,M80:M80)</f>
        <v>428000</v>
      </c>
      <c r="N81" s="34"/>
    </row>
    <row r="82" spans="1:14" ht="45" customHeight="1" outlineLevel="1" x14ac:dyDescent="0.25">
      <c r="M82" s="33"/>
    </row>
    <row r="83" spans="1:14" ht="45" customHeight="1" outlineLevel="1" x14ac:dyDescent="0.25">
      <c r="C83" s="30" t="s">
        <v>137</v>
      </c>
      <c r="M83" s="23">
        <f>M81+M79+M76+M74+M72+M70+M62+M58+M55+M52+M47+M43+M41+M39+M37+M31+M27+M25+M21+M18+M14+M4</f>
        <v>136243000</v>
      </c>
    </row>
    <row r="84" spans="1:14" ht="45" customHeight="1" x14ac:dyDescent="0.25">
      <c r="M84" s="22"/>
    </row>
  </sheetData>
  <autoFilter ref="A2:N84" xr:uid="{00000000-0009-0000-0000-000000000000}">
    <sortState xmlns:xlrd2="http://schemas.microsoft.com/office/spreadsheetml/2017/richdata2" ref="A3:N84">
      <sortCondition ref="C2:C84"/>
    </sortState>
  </autoFilter>
  <mergeCells count="1">
    <mergeCell ref="B1:C1"/>
  </mergeCells>
  <phoneticPr fontId="18" type="noConversion"/>
  <pageMargins left="0.70866141732283472" right="0.70866141732283472" top="0.78740157480314965" bottom="0.78740157480314965" header="0.31496062992125984" footer="0.31496062992125984"/>
  <pageSetup paperSize="9" scale="34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GRANTY 2022</vt:lpstr>
      <vt:lpstr>'GRANTY 2022'!Názvy_tisku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Exner Jindřich (MHMP, SOV)</dc:creator>
  <cp:lastModifiedBy>Exner Jindřich (MHMP, SOV)</cp:lastModifiedBy>
  <dcterms:created xsi:type="dcterms:W3CDTF">2021-11-01T15:24:26Z</dcterms:created>
  <dcterms:modified xsi:type="dcterms:W3CDTF">2022-02-04T12:42:50Z</dcterms:modified>
</cp:coreProperties>
</file>