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5195" windowHeight="3915" activeTab="0"/>
  </bookViews>
  <sheets>
    <sheet name="vl. HMP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<sst xmlns="http://schemas.openxmlformats.org/spreadsheetml/2006/main" count="34" uniqueCount="34">
  <si>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Název položky</t>
  </si>
  <si>
    <t>Kapitálové výdaje - třída 6</t>
  </si>
  <si>
    <t xml:space="preserve">Vlastní příjmy  </t>
  </si>
  <si>
    <t xml:space="preserve">Příjmy celkem </t>
  </si>
  <si>
    <t xml:space="preserve">Výdaje celkem </t>
  </si>
  <si>
    <t>Skut. 2007</t>
  </si>
  <si>
    <t>Skut.2008</t>
  </si>
  <si>
    <t>Daňové příjmy - třída 1</t>
  </si>
  <si>
    <t>Nedaňové příjmy - třída 2</t>
  </si>
  <si>
    <t>Kapitálové příjmy  - třída 3</t>
  </si>
  <si>
    <t>RV 2015</t>
  </si>
  <si>
    <t>Skut.2009</t>
  </si>
  <si>
    <t>RV 2016</t>
  </si>
  <si>
    <t>Skut.2010</t>
  </si>
  <si>
    <t>RV 2017</t>
  </si>
  <si>
    <t>RV 2018</t>
  </si>
  <si>
    <t>v tis. Kč</t>
  </si>
  <si>
    <t>Skut. 2011</t>
  </si>
  <si>
    <t>Skut. 2012</t>
  </si>
  <si>
    <t>RV 2019</t>
  </si>
  <si>
    <t>Tvorba rezervy na dluhovou službu - třída 8</t>
  </si>
  <si>
    <t>Úhrada dlouhodobých fin. závazků - třída 8</t>
  </si>
  <si>
    <t>RV 2020</t>
  </si>
  <si>
    <t xml:space="preserve">Běžné výdaje (po konsolidaci) - třída 5 </t>
  </si>
  <si>
    <t>Skut. 2013</t>
  </si>
  <si>
    <t>Návrh rozpočtového výhledu vlastního hlavního města Prahy do r. 2020</t>
  </si>
  <si>
    <t>z toho: převody na MČ - z rozpočtu HMP</t>
  </si>
  <si>
    <t xml:space="preserve">             převody na MČ - ze stát. rozpočtu</t>
  </si>
  <si>
    <t>*/ rozpočtový výhled od r. 2016  zahrnuje ve tř. 5 a 6 pouze výdaje realizované ze zdrojů tř. 1 až 4</t>
  </si>
  <si>
    <t>Očekáv. skut. 2014</t>
  </si>
  <si>
    <t>Přijaté  transfery (po konsolidaci) - třída 4</t>
  </si>
  <si>
    <t>Výsledek hospodaření včetně rezerv  ve tř.8 **</t>
  </si>
  <si>
    <t>**) + přebytek, - schodek</t>
  </si>
  <si>
    <t>Příloha č. 4 k usnesení Zastupitelstva HMP č. 4/3 ze dne 19. 2. 2015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</si>
</sst>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0.000"/>
    <numFmt numFmtId="167" formatCode="0.0"/>
    <numFmt numFmtId="168" formatCode="d/m/yy"/>
    <numFmt numFmtId="169" formatCode="#,##0.00_ ;\-#,##0.00\ "/>
    <numFmt numFmtId="170" formatCode="[$€-2]\ #,##0.00"/>
    <numFmt numFmtId="171" formatCode="[$€-2]\ #,##0"/>
    <numFmt numFmtId="172" formatCode="#,##0\ &quot;Kč&quot;"/>
    <numFmt numFmtId="173" formatCode="#,##0\ [$€-42D]"/>
    <numFmt numFmtId="174" formatCode="#,##0.00\ &quot;Kč&quot;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u val="single"/>
      <sz val="10"/>
      <name val="Times New Roman CE"/>
      <family val="1"/>
    </font>
    <font>
      <i/>
      <u val="single"/>
      <sz val="9"/>
      <name val="Arial CE"/>
      <family val="2"/>
    </font>
    <font>
      <i/>
      <u val="single"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1" fillId="0" borderId="18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4" fontId="4" fillId="0" borderId="12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4" fontId="4" fillId="0" borderId="20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1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3" fontId="1" fillId="0" borderId="38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4" fontId="4" fillId="0" borderId="37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26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5" xfId="0" applyFont="1" applyBorder="1" applyAlignment="1">
      <alignment wrapText="1"/>
    </xf>
    <xf numFmtId="4" fontId="4" fillId="0" borderId="42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0" fontId="3" fillId="0" borderId="44" xfId="0" applyFont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2" fillId="0" borderId="25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0" fillId="0" borderId="49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55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5" xfId="0" applyFont="1" applyBorder="1" applyAlignment="1">
      <alignment/>
    </xf>
    <xf numFmtId="0" fontId="1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7.875" style="30" customWidth="1"/>
    <col min="2" max="2" width="10.25390625" style="60" hidden="1" customWidth="1"/>
    <col min="3" max="3" width="10.125" style="60" hidden="1" customWidth="1"/>
    <col min="4" max="4" width="10.00390625" style="60" hidden="1" customWidth="1"/>
    <col min="5" max="15" width="10.125" style="60" bestFit="1" customWidth="1"/>
    <col min="16" max="16384" width="9.125" style="60" customWidth="1"/>
  </cols>
  <sheetData>
    <row r="1" spans="7:15" ht="12.75">
      <c r="G1" s="18"/>
      <c r="H1" s="18"/>
      <c r="I1" s="18"/>
      <c r="J1" s="18"/>
      <c r="K1" s="18"/>
      <c r="L1" s="18"/>
      <c r="M1" s="18"/>
      <c r="N1" s="18"/>
      <c r="O1" s="18"/>
    </row>
    <row r="2" spans="1:15" ht="15.75">
      <c r="A2" s="110" t="s">
        <v>33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8:9" ht="12.75">
      <c r="H4" s="20"/>
      <c r="I4" s="20"/>
    </row>
    <row r="6" spans="1:3" s="39" customFormat="1" ht="18">
      <c r="A6" s="37" t="s">
        <v>25</v>
      </c>
      <c r="B6" s="38"/>
      <c r="C6" s="38"/>
    </row>
    <row r="7" spans="2:4" ht="12.75">
      <c r="B7" s="92"/>
      <c r="C7" s="92"/>
      <c r="D7" s="92"/>
    </row>
    <row r="8" spans="6:15" ht="13.5" thickBot="1">
      <c r="F8" s="92"/>
      <c r="G8" s="92"/>
      <c r="I8" s="92"/>
      <c r="J8" s="92"/>
      <c r="L8" s="92"/>
      <c r="M8" s="92"/>
      <c r="N8" s="92"/>
      <c r="O8" s="92" t="s">
        <v>16</v>
      </c>
    </row>
    <row r="9" spans="1:15" ht="27" customHeight="1" thickBot="1">
      <c r="A9" s="73" t="s">
        <v>0</v>
      </c>
      <c r="B9" s="74" t="s">
        <v>5</v>
      </c>
      <c r="C9" s="75" t="s">
        <v>6</v>
      </c>
      <c r="D9" s="76" t="s">
        <v>11</v>
      </c>
      <c r="E9" s="77" t="s">
        <v>13</v>
      </c>
      <c r="F9" s="78" t="s">
        <v>17</v>
      </c>
      <c r="G9" s="78" t="s">
        <v>18</v>
      </c>
      <c r="H9" s="78" t="s">
        <v>24</v>
      </c>
      <c r="I9" s="79" t="s">
        <v>29</v>
      </c>
      <c r="J9" s="75" t="s">
        <v>10</v>
      </c>
      <c r="K9" s="80" t="s">
        <v>12</v>
      </c>
      <c r="L9" s="74" t="s">
        <v>14</v>
      </c>
      <c r="M9" s="74" t="s">
        <v>15</v>
      </c>
      <c r="N9" s="74" t="s">
        <v>19</v>
      </c>
      <c r="O9" s="81" t="s">
        <v>22</v>
      </c>
    </row>
    <row r="10" spans="1:15" ht="12.75">
      <c r="A10" s="32"/>
      <c r="B10" s="4"/>
      <c r="C10" s="5"/>
      <c r="D10" s="4"/>
      <c r="E10" s="5"/>
      <c r="F10" s="4"/>
      <c r="G10" s="4"/>
      <c r="H10" s="4"/>
      <c r="I10" s="23"/>
      <c r="J10" s="5"/>
      <c r="K10" s="3"/>
      <c r="L10" s="4"/>
      <c r="M10" s="4"/>
      <c r="N10" s="4"/>
      <c r="O10" s="47"/>
    </row>
    <row r="11" spans="1:15" ht="12.75">
      <c r="A11" s="13" t="s">
        <v>7</v>
      </c>
      <c r="B11" s="84">
        <v>41110776</v>
      </c>
      <c r="C11" s="84">
        <v>44141941</v>
      </c>
      <c r="D11" s="84">
        <v>38158068</v>
      </c>
      <c r="E11" s="84">
        <v>40003782</v>
      </c>
      <c r="F11" s="85">
        <v>39962660</v>
      </c>
      <c r="G11" s="85">
        <v>40614451</v>
      </c>
      <c r="H11" s="85">
        <v>41470707</v>
      </c>
      <c r="I11" s="85">
        <v>43838398</v>
      </c>
      <c r="J11" s="84">
        <v>40410000</v>
      </c>
      <c r="K11" s="84">
        <v>40410000</v>
      </c>
      <c r="L11" s="85">
        <v>40400000</v>
      </c>
      <c r="M11" s="85">
        <v>40400000</v>
      </c>
      <c r="N11" s="85">
        <v>40390000</v>
      </c>
      <c r="O11" s="86">
        <v>40390000</v>
      </c>
    </row>
    <row r="12" spans="1:15" ht="12.75">
      <c r="A12" s="13" t="s">
        <v>8</v>
      </c>
      <c r="B12" s="84">
        <v>1431156</v>
      </c>
      <c r="C12" s="84">
        <v>2066453</v>
      </c>
      <c r="D12" s="84">
        <v>2365326</v>
      </c>
      <c r="E12" s="84">
        <v>1960888</v>
      </c>
      <c r="F12" s="85">
        <v>2084398</v>
      </c>
      <c r="G12" s="85">
        <v>3625009</v>
      </c>
      <c r="H12" s="85">
        <v>2545243</v>
      </c>
      <c r="I12" s="85">
        <v>5540233</v>
      </c>
      <c r="J12" s="85">
        <v>526450</v>
      </c>
      <c r="K12" s="84">
        <v>552773</v>
      </c>
      <c r="L12" s="85">
        <v>580042</v>
      </c>
      <c r="M12" s="85">
        <v>582320</v>
      </c>
      <c r="N12" s="85">
        <v>609336</v>
      </c>
      <c r="O12" s="86">
        <v>639802</v>
      </c>
    </row>
    <row r="13" spans="1:15" ht="12.75">
      <c r="A13" s="33" t="s">
        <v>9</v>
      </c>
      <c r="B13" s="85">
        <v>10000</v>
      </c>
      <c r="C13" s="83">
        <v>25817</v>
      </c>
      <c r="D13" s="85">
        <v>4000</v>
      </c>
      <c r="E13" s="83">
        <v>26000</v>
      </c>
      <c r="F13" s="85">
        <v>0</v>
      </c>
      <c r="G13" s="85">
        <v>1800</v>
      </c>
      <c r="H13" s="85">
        <v>1786</v>
      </c>
      <c r="I13" s="85">
        <v>0</v>
      </c>
      <c r="J13" s="85">
        <v>1800</v>
      </c>
      <c r="K13" s="84">
        <v>1809</v>
      </c>
      <c r="L13" s="85">
        <v>1818.045</v>
      </c>
      <c r="M13" s="85">
        <v>1827.135225</v>
      </c>
      <c r="N13" s="85">
        <v>1836.270901125</v>
      </c>
      <c r="O13" s="86">
        <v>1845.4522556306251</v>
      </c>
    </row>
    <row r="14" spans="1:15" ht="13.5" thickBot="1">
      <c r="A14" s="34" t="s">
        <v>2</v>
      </c>
      <c r="B14" s="2">
        <f>SUM(B11:B13)</f>
        <v>42551932</v>
      </c>
      <c r="C14" s="2">
        <f>SUM(C11:C13)</f>
        <v>46234211</v>
      </c>
      <c r="D14" s="2">
        <f>SUM(D11:D13)</f>
        <v>40527394</v>
      </c>
      <c r="E14" s="17">
        <v>41990670</v>
      </c>
      <c r="F14" s="2">
        <v>42047058</v>
      </c>
      <c r="G14" s="2">
        <v>44241260</v>
      </c>
      <c r="H14" s="2">
        <v>44017736</v>
      </c>
      <c r="I14" s="24">
        <v>49378631</v>
      </c>
      <c r="J14" s="40">
        <v>40938250</v>
      </c>
      <c r="K14" s="17">
        <v>40964582</v>
      </c>
      <c r="L14" s="2">
        <v>40981860.045</v>
      </c>
      <c r="M14" s="2">
        <v>40984147.135225</v>
      </c>
      <c r="N14" s="2">
        <v>41001172.27090113</v>
      </c>
      <c r="O14" s="48">
        <v>41031647.45225563</v>
      </c>
    </row>
    <row r="15" spans="1:15" ht="12.75">
      <c r="A15" s="32"/>
      <c r="B15" s="6"/>
      <c r="C15" s="8"/>
      <c r="D15" s="6"/>
      <c r="E15" s="8"/>
      <c r="F15" s="6"/>
      <c r="G15" s="6"/>
      <c r="H15" s="6"/>
      <c r="I15" s="25"/>
      <c r="J15" s="8"/>
      <c r="K15" s="7"/>
      <c r="L15" s="6"/>
      <c r="M15" s="6"/>
      <c r="N15" s="6"/>
      <c r="O15" s="49"/>
    </row>
    <row r="16" spans="1:15" ht="12.75">
      <c r="A16" s="33" t="s">
        <v>30</v>
      </c>
      <c r="B16" s="84">
        <v>5440703</v>
      </c>
      <c r="C16" s="84">
        <v>6444194</v>
      </c>
      <c r="D16" s="84">
        <v>8129444</v>
      </c>
      <c r="E16" s="84">
        <v>9919532</v>
      </c>
      <c r="F16" s="85">
        <v>8030464</v>
      </c>
      <c r="G16" s="85">
        <v>7011675</v>
      </c>
      <c r="H16" s="85">
        <v>7057929</v>
      </c>
      <c r="I16" s="82">
        <v>7551931</v>
      </c>
      <c r="J16" s="83">
        <v>15006215</v>
      </c>
      <c r="K16" s="84">
        <v>13416750</v>
      </c>
      <c r="L16" s="85">
        <v>13483833.75</v>
      </c>
      <c r="M16" s="85">
        <v>13551252.91875</v>
      </c>
      <c r="N16" s="85">
        <v>13619009.183343748</v>
      </c>
      <c r="O16" s="86">
        <v>13687104.229260465</v>
      </c>
    </row>
    <row r="17" spans="1:15" ht="13.5" thickBot="1">
      <c r="A17" s="34" t="s">
        <v>3</v>
      </c>
      <c r="B17" s="2">
        <f>SUM(B14+B16)</f>
        <v>47992635</v>
      </c>
      <c r="C17" s="2">
        <f>SUM(C14+C16)</f>
        <v>52678405</v>
      </c>
      <c r="D17" s="2">
        <f>SUM(D14+D16)</f>
        <v>48656838</v>
      </c>
      <c r="E17" s="17">
        <v>51910202</v>
      </c>
      <c r="F17" s="2">
        <v>50077522</v>
      </c>
      <c r="G17" s="2">
        <v>51252935</v>
      </c>
      <c r="H17" s="2">
        <v>51075665</v>
      </c>
      <c r="I17" s="24">
        <v>56930562</v>
      </c>
      <c r="J17" s="40">
        <v>55944465</v>
      </c>
      <c r="K17" s="17">
        <v>54381332</v>
      </c>
      <c r="L17" s="2">
        <v>54465693.795</v>
      </c>
      <c r="M17" s="2">
        <v>54535400.053975</v>
      </c>
      <c r="N17" s="2">
        <v>54620181.454244874</v>
      </c>
      <c r="O17" s="48">
        <v>54718751.681516096</v>
      </c>
    </row>
    <row r="18" spans="1:15" ht="12.75">
      <c r="A18" s="35"/>
      <c r="B18" s="9"/>
      <c r="C18" s="9"/>
      <c r="D18" s="69"/>
      <c r="E18" s="70"/>
      <c r="F18" s="21"/>
      <c r="G18" s="21"/>
      <c r="H18" s="21"/>
      <c r="I18" s="26"/>
      <c r="J18" s="9"/>
      <c r="K18" s="43"/>
      <c r="L18" s="21"/>
      <c r="M18" s="21"/>
      <c r="N18" s="21"/>
      <c r="O18" s="50"/>
    </row>
    <row r="19" spans="1:15" ht="13.5" thickBot="1">
      <c r="A19" s="35"/>
      <c r="B19" s="1"/>
      <c r="C19" s="1"/>
      <c r="D19" s="44"/>
      <c r="E19" s="22"/>
      <c r="F19" s="22"/>
      <c r="G19" s="22"/>
      <c r="H19" s="22"/>
      <c r="I19" s="27"/>
      <c r="J19" s="14"/>
      <c r="K19" s="44"/>
      <c r="L19" s="22"/>
      <c r="M19" s="22"/>
      <c r="N19" s="22"/>
      <c r="O19" s="51"/>
    </row>
    <row r="20" spans="1:15" ht="12.75">
      <c r="A20" s="36" t="s">
        <v>23</v>
      </c>
      <c r="B20" s="93">
        <v>30174583</v>
      </c>
      <c r="C20" s="93">
        <v>30875301</v>
      </c>
      <c r="D20" s="93">
        <v>33783745</v>
      </c>
      <c r="E20" s="93">
        <v>38970954</v>
      </c>
      <c r="F20" s="93">
        <v>36621792</v>
      </c>
      <c r="G20" s="93">
        <v>36303734</v>
      </c>
      <c r="H20" s="93">
        <v>37559014</v>
      </c>
      <c r="I20" s="93">
        <v>38617262</v>
      </c>
      <c r="J20" s="94">
        <v>46508455.1</v>
      </c>
      <c r="K20" s="94">
        <v>45908336.55</v>
      </c>
      <c r="L20" s="93">
        <v>46323911.7055</v>
      </c>
      <c r="M20" s="93">
        <v>46743642.612555</v>
      </c>
      <c r="N20" s="93">
        <v>47167570.828680545</v>
      </c>
      <c r="O20" s="95">
        <v>47595738.32696735</v>
      </c>
    </row>
    <row r="21" spans="1:15" ht="12.75" hidden="1">
      <c r="A21" s="71" t="s">
        <v>26</v>
      </c>
      <c r="B21" s="96"/>
      <c r="C21" s="96"/>
      <c r="D21" s="96">
        <v>0</v>
      </c>
      <c r="E21" s="97">
        <v>0</v>
      </c>
      <c r="F21" s="96">
        <v>0</v>
      </c>
      <c r="G21" s="96">
        <v>0</v>
      </c>
      <c r="H21" s="96">
        <v>0</v>
      </c>
      <c r="I21" s="98">
        <v>0</v>
      </c>
      <c r="J21" s="97">
        <v>3550152.2</v>
      </c>
      <c r="K21" s="99">
        <v>3550821</v>
      </c>
      <c r="L21" s="99">
        <v>3550821</v>
      </c>
      <c r="M21" s="99">
        <v>3550821</v>
      </c>
      <c r="N21" s="99">
        <v>3550821</v>
      </c>
      <c r="O21" s="100">
        <v>3550821</v>
      </c>
    </row>
    <row r="22" spans="1:15" ht="12.75" hidden="1">
      <c r="A22" s="71" t="s">
        <v>27</v>
      </c>
      <c r="B22" s="96"/>
      <c r="C22" s="96"/>
      <c r="D22" s="96"/>
      <c r="E22" s="97">
        <v>0</v>
      </c>
      <c r="F22" s="96">
        <v>0</v>
      </c>
      <c r="G22" s="96">
        <v>0</v>
      </c>
      <c r="H22" s="96">
        <v>0</v>
      </c>
      <c r="I22" s="98">
        <v>0</v>
      </c>
      <c r="J22" s="97">
        <v>800000</v>
      </c>
      <c r="K22" s="99">
        <v>800000</v>
      </c>
      <c r="L22" s="96">
        <v>800000</v>
      </c>
      <c r="M22" s="96">
        <v>800000</v>
      </c>
      <c r="N22" s="96">
        <v>800000</v>
      </c>
      <c r="O22" s="100">
        <v>800000</v>
      </c>
    </row>
    <row r="23" spans="1:15" ht="12.75">
      <c r="A23" s="13" t="s">
        <v>1</v>
      </c>
      <c r="B23" s="59">
        <v>16986630</v>
      </c>
      <c r="C23" s="59">
        <v>14910951</v>
      </c>
      <c r="D23" s="59">
        <v>19009427</v>
      </c>
      <c r="E23" s="88">
        <v>15148551</v>
      </c>
      <c r="F23" s="59">
        <v>15572661</v>
      </c>
      <c r="G23" s="59">
        <v>14256351</v>
      </c>
      <c r="H23" s="59">
        <v>10091184</v>
      </c>
      <c r="I23" s="87">
        <v>15963242</v>
      </c>
      <c r="J23" s="88">
        <v>14157500</v>
      </c>
      <c r="K23" s="89">
        <v>6845000</v>
      </c>
      <c r="L23" s="59">
        <v>6575000</v>
      </c>
      <c r="M23" s="59">
        <v>6021000</v>
      </c>
      <c r="N23" s="59">
        <v>5631000</v>
      </c>
      <c r="O23" s="90">
        <v>5414000</v>
      </c>
    </row>
    <row r="24" spans="1:15" ht="13.5" thickBot="1">
      <c r="A24" s="34" t="s">
        <v>4</v>
      </c>
      <c r="B24" s="2">
        <f>SUM(B20:B23)</f>
        <v>47161213</v>
      </c>
      <c r="C24" s="2">
        <f>SUM(C20:C23)</f>
        <v>45786252</v>
      </c>
      <c r="D24" s="2">
        <f>SUM(D20:D23)</f>
        <v>52793172</v>
      </c>
      <c r="E24" s="17">
        <v>54119505</v>
      </c>
      <c r="F24" s="2">
        <v>52194453</v>
      </c>
      <c r="G24" s="2">
        <v>50560085</v>
      </c>
      <c r="H24" s="2">
        <v>47650198</v>
      </c>
      <c r="I24" s="24">
        <v>54580504</v>
      </c>
      <c r="J24" s="40">
        <v>60665955.1</v>
      </c>
      <c r="K24" s="2">
        <v>52753336.55</v>
      </c>
      <c r="L24" s="2">
        <v>52898911.7055</v>
      </c>
      <c r="M24" s="2">
        <v>52764642.612555</v>
      </c>
      <c r="N24" s="2">
        <v>52798570.828680545</v>
      </c>
      <c r="O24" s="91">
        <v>53009738.32696735</v>
      </c>
    </row>
    <row r="25" spans="1:15" ht="12.75">
      <c r="A25" s="32"/>
      <c r="B25" s="6"/>
      <c r="C25" s="6"/>
      <c r="D25" s="6"/>
      <c r="E25" s="6"/>
      <c r="F25" s="6"/>
      <c r="G25" s="6"/>
      <c r="H25" s="6"/>
      <c r="I25" s="25"/>
      <c r="J25" s="8"/>
      <c r="K25" s="7"/>
      <c r="L25" s="6"/>
      <c r="M25" s="6"/>
      <c r="N25" s="6"/>
      <c r="O25" s="49"/>
    </row>
    <row r="26" spans="1:15" ht="12.75">
      <c r="A26" s="68" t="s">
        <v>20</v>
      </c>
      <c r="B26" s="59">
        <v>5635000</v>
      </c>
      <c r="C26" s="59">
        <v>5635000</v>
      </c>
      <c r="D26" s="59">
        <v>0</v>
      </c>
      <c r="E26" s="59">
        <v>0</v>
      </c>
      <c r="F26" s="59">
        <v>0</v>
      </c>
      <c r="G26" s="59">
        <v>0</v>
      </c>
      <c r="H26" s="59">
        <v>500000</v>
      </c>
      <c r="I26" s="59">
        <v>500000</v>
      </c>
      <c r="J26" s="59">
        <v>500000</v>
      </c>
      <c r="K26" s="59">
        <v>600000</v>
      </c>
      <c r="L26" s="59">
        <v>600000</v>
      </c>
      <c r="M26" s="59">
        <v>600000</v>
      </c>
      <c r="N26" s="59">
        <v>600000</v>
      </c>
      <c r="O26" s="90">
        <v>600000</v>
      </c>
    </row>
    <row r="27" spans="1:15" ht="13.5" thickBot="1">
      <c r="A27" s="32"/>
      <c r="B27" s="6"/>
      <c r="C27" s="7"/>
      <c r="D27" s="54"/>
      <c r="E27" s="55"/>
      <c r="F27" s="54"/>
      <c r="G27" s="54"/>
      <c r="H27" s="54"/>
      <c r="I27" s="56"/>
      <c r="J27" s="57"/>
      <c r="K27" s="55"/>
      <c r="L27" s="54"/>
      <c r="M27" s="54"/>
      <c r="N27" s="54"/>
      <c r="O27" s="58"/>
    </row>
    <row r="28" spans="1:15" ht="13.5" thickBot="1">
      <c r="A28" s="31" t="s">
        <v>31</v>
      </c>
      <c r="B28" s="10">
        <f>SUM(B17-B24)</f>
        <v>831422</v>
      </c>
      <c r="C28" s="10">
        <f>SUM(C17-C24)</f>
        <v>6892153</v>
      </c>
      <c r="D28" s="10">
        <f>SUM(D17-D24-D26)</f>
        <v>-4136334</v>
      </c>
      <c r="E28" s="10">
        <v>-2209303</v>
      </c>
      <c r="F28" s="10">
        <v>-2116931</v>
      </c>
      <c r="G28" s="10">
        <v>692850</v>
      </c>
      <c r="H28" s="10">
        <v>2925467</v>
      </c>
      <c r="I28" s="10">
        <v>1850058</v>
      </c>
      <c r="J28" s="10">
        <v>-5221490.1000000015</v>
      </c>
      <c r="K28" s="10">
        <v>1027995.450000003</v>
      </c>
      <c r="L28" s="10">
        <v>966782.0895000026</v>
      </c>
      <c r="M28" s="10">
        <v>1170757.4414200038</v>
      </c>
      <c r="N28" s="10">
        <v>1221610.6255643293</v>
      </c>
      <c r="O28" s="72">
        <v>1109013.3545487449</v>
      </c>
    </row>
    <row r="29" spans="1:15" ht="12.75">
      <c r="A29" s="32"/>
      <c r="B29" s="15"/>
      <c r="C29" s="15"/>
      <c r="D29" s="15"/>
      <c r="E29" s="15"/>
      <c r="F29" s="15"/>
      <c r="G29" s="15"/>
      <c r="H29" s="15"/>
      <c r="I29" s="28"/>
      <c r="J29" s="41"/>
      <c r="K29" s="45"/>
      <c r="L29" s="15"/>
      <c r="M29" s="15"/>
      <c r="N29" s="15"/>
      <c r="O29" s="52"/>
    </row>
    <row r="30" spans="1:15" s="19" customFormat="1" ht="12.75">
      <c r="A30" s="13" t="s">
        <v>21</v>
      </c>
      <c r="B30" s="12">
        <v>410096</v>
      </c>
      <c r="C30" s="12">
        <v>392389</v>
      </c>
      <c r="D30" s="12">
        <f>409443+7430000</f>
        <v>7839443</v>
      </c>
      <c r="E30" s="11">
        <v>4292071</v>
      </c>
      <c r="F30" s="11">
        <v>5759507</v>
      </c>
      <c r="G30" s="11">
        <v>1246665</v>
      </c>
      <c r="H30" s="11">
        <v>5058968</v>
      </c>
      <c r="I30" s="101">
        <v>787846</v>
      </c>
      <c r="J30" s="102">
        <v>787846</v>
      </c>
      <c r="K30" s="103">
        <v>1027318</v>
      </c>
      <c r="L30" s="11">
        <v>966254</v>
      </c>
      <c r="M30" s="11">
        <v>1170588</v>
      </c>
      <c r="N30" s="11">
        <v>1221608</v>
      </c>
      <c r="O30" s="104">
        <v>1109968</v>
      </c>
    </row>
    <row r="31" spans="1:15" ht="12.75">
      <c r="A31" s="13"/>
      <c r="B31" s="12"/>
      <c r="C31" s="12"/>
      <c r="D31" s="12"/>
      <c r="E31" s="12"/>
      <c r="F31" s="12"/>
      <c r="G31" s="12"/>
      <c r="H31" s="12"/>
      <c r="I31" s="29"/>
      <c r="J31" s="42"/>
      <c r="K31" s="46"/>
      <c r="L31" s="12"/>
      <c r="M31" s="12"/>
      <c r="N31" s="12"/>
      <c r="O31" s="53"/>
    </row>
    <row r="32" spans="1:15" ht="13.5" thickBot="1">
      <c r="A32" s="61"/>
      <c r="B32" s="62"/>
      <c r="C32" s="62"/>
      <c r="D32" s="62"/>
      <c r="E32" s="63"/>
      <c r="F32" s="62"/>
      <c r="G32" s="62"/>
      <c r="H32" s="62"/>
      <c r="I32" s="64"/>
      <c r="J32" s="63"/>
      <c r="K32" s="65"/>
      <c r="L32" s="62"/>
      <c r="M32" s="62"/>
      <c r="N32" s="62"/>
      <c r="O32" s="66"/>
    </row>
    <row r="33" spans="1:15" ht="13.5" thickBot="1">
      <c r="A33" s="67"/>
      <c r="B33" s="105"/>
      <c r="C33" s="105"/>
      <c r="D33" s="105"/>
      <c r="E33" s="106"/>
      <c r="F33" s="105"/>
      <c r="G33" s="105"/>
      <c r="H33" s="105"/>
      <c r="I33" s="107"/>
      <c r="J33" s="106"/>
      <c r="K33" s="108"/>
      <c r="L33" s="105"/>
      <c r="M33" s="105"/>
      <c r="N33" s="105"/>
      <c r="O33" s="109"/>
    </row>
    <row r="35" ht="12.75">
      <c r="A35" s="30" t="s">
        <v>28</v>
      </c>
    </row>
    <row r="36" ht="12.75">
      <c r="A36" s="30" t="s">
        <v>32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INF</cp:lastModifiedBy>
  <cp:lastPrinted>2015-01-30T12:44:52Z</cp:lastPrinted>
  <dcterms:created xsi:type="dcterms:W3CDTF">2001-09-10T07:50:34Z</dcterms:created>
  <dcterms:modified xsi:type="dcterms:W3CDTF">2015-02-19T22:39:19Z</dcterms:modified>
  <cp:category/>
  <cp:version/>
  <cp:contentType/>
  <cp:contentStatus/>
</cp:coreProperties>
</file>