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KRYCÍ LIST 1" sheetId="1" r:id="rId1"/>
    <sheet name="200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<sst xmlns="http://schemas.openxmlformats.org/spreadsheetml/2006/main" count="81" uniqueCount="37">
  <si>
    <t>Rekapitulace</t>
  </si>
  <si>
    <t xml:space="preserve"> za oblast školství na rok 2002</t>
  </si>
  <si>
    <t>A - akce prioritní, rozestavěné a havarijní</t>
  </si>
  <si>
    <t>B - akce naléhavé, nutné k řešení</t>
  </si>
  <si>
    <t>C - akce potřebné a výhledové</t>
  </si>
  <si>
    <t>Ostatní finanční požadavky škol jsou shrnuty ve skupině běžné výdaje.</t>
  </si>
  <si>
    <t>v tis. Kč</t>
  </si>
  <si>
    <t xml:space="preserve">REKAPITULACE  </t>
  </si>
  <si>
    <t>MČ</t>
  </si>
  <si>
    <t>SKU</t>
  </si>
  <si>
    <t>OMT</t>
  </si>
  <si>
    <t>finanční objem celkem</t>
  </si>
  <si>
    <t>finanční objem</t>
  </si>
  <si>
    <t>MEZISOUČET</t>
  </si>
  <si>
    <t>Běžné výdaje</t>
  </si>
  <si>
    <t>VÝDAJE CELKEM</t>
  </si>
  <si>
    <r>
      <t xml:space="preserve"> </t>
    </r>
    <r>
      <rPr>
        <b/>
        <sz val="14"/>
        <rFont val="Times New Roman CE"/>
        <family val="1"/>
      </rPr>
      <t>investičních akcí uplatňovaných do rozpočtu hl. m. Prahy</t>
    </r>
  </si>
  <si>
    <t>(v tis. Kč)</t>
  </si>
  <si>
    <t>REKAPITULACE  SKU</t>
  </si>
  <si>
    <t>počet akcí                            celkem</t>
  </si>
  <si>
    <t>náklady                           celkem</t>
  </si>
  <si>
    <t>dotace do 31.12.01</t>
  </si>
  <si>
    <t>p o ž a d a v e k</t>
  </si>
  <si>
    <t>2 0 0 2    k r y t o</t>
  </si>
  <si>
    <t>2002                 nekryto</t>
  </si>
  <si>
    <t>2003</t>
  </si>
  <si>
    <t>2004</t>
  </si>
  <si>
    <t>2005-7</t>
  </si>
  <si>
    <t>předpoklad</t>
  </si>
  <si>
    <t>hl. m. Praha</t>
  </si>
  <si>
    <t>MF ČR</t>
  </si>
  <si>
    <t>vlastní zdroje</t>
  </si>
  <si>
    <t>C  E  L  K  E  M</t>
  </si>
  <si>
    <t>REKAPITULACE OMT</t>
  </si>
  <si>
    <t>2002                            nekryto</t>
  </si>
  <si>
    <t>REKAPITULACE MĚSTSKÉ ČÁSTI</t>
  </si>
  <si>
    <t>2002                           nekryto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</si>
</sst>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#,##0.000"/>
    <numFmt numFmtId="166" formatCode="d/m"/>
    <numFmt numFmtId="167" formatCode="#,##0.0"/>
    <numFmt numFmtId="168" formatCode="0.0"/>
    <numFmt numFmtId="169" formatCode="0.000"/>
    <numFmt numFmtId="170" formatCode="#,##0.0000"/>
    <numFmt numFmtId="171" formatCode="#,##0.00000"/>
    <numFmt numFmtId="172" formatCode="#,##0.000000"/>
    <numFmt numFmtId="173" formatCode="_-* #,##0.000\ _K_č_-;\-* #,##0.000\ _K_č_-;_-* &quot;-&quot;???\ _K_č_-;_-@_-"/>
    <numFmt numFmtId="174" formatCode="_-* #,##0\ _K_č_-;\-* #,##0\ _K_č_-;_-* &quot;-&quot;??\ _K_č_-;_-@_-"/>
    <numFmt numFmtId="175" formatCode="mm/yyyy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Times New Roman CE"/>
      <family val="1"/>
    </font>
    <font>
      <sz val="20"/>
      <name val="Arial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b/>
      <u val="single"/>
      <sz val="14"/>
      <name val="Times New Roman CE"/>
      <family val="1"/>
    </font>
    <font>
      <sz val="14"/>
      <name val="Arial CE"/>
      <family val="2"/>
    </font>
    <font>
      <b/>
      <sz val="14"/>
      <name val="Arial CE"/>
      <family val="2"/>
    </font>
    <font>
      <b/>
      <sz val="22"/>
      <name val="Arial CE"/>
      <family val="2"/>
    </font>
    <font>
      <b/>
      <sz val="22"/>
      <name val="Times New Roman CE"/>
      <family val="1"/>
    </font>
    <font>
      <b/>
      <sz val="12"/>
      <name val="Times New Roman CE"/>
      <family val="1"/>
    </font>
    <font>
      <sz val="18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6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b/>
      <i/>
      <sz val="12"/>
      <name val="Arial CE"/>
      <family val="2"/>
    </font>
    <font>
      <b/>
      <i/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2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lightDown"/>
    </fill>
    <fill>
      <patternFill patternType="lightUp"/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164" fontId="14" fillId="1" borderId="1" xfId="0" applyNumberFormat="1" applyFont="1" applyFill="1" applyBorder="1" applyAlignment="1">
      <alignment horizontal="centerContinuous" vertical="center"/>
    </xf>
    <xf numFmtId="165" fontId="14" fillId="1" borderId="1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horizontal="centerContinuous" vertical="center"/>
    </xf>
    <xf numFmtId="0" fontId="13" fillId="2" borderId="0" xfId="0" applyFont="1" applyFill="1" applyAlignment="1">
      <alignment/>
    </xf>
    <xf numFmtId="0" fontId="16" fillId="0" borderId="0" xfId="0" applyFont="1" applyAlignment="1">
      <alignment/>
    </xf>
    <xf numFmtId="1" fontId="9" fillId="2" borderId="2" xfId="0" applyNumberFormat="1" applyFont="1" applyFill="1" applyBorder="1" applyAlignment="1">
      <alignment horizontal="center" vertical="center" wrapText="1"/>
    </xf>
    <xf numFmtId="165" fontId="16" fillId="1" borderId="2" xfId="0" applyNumberFormat="1" applyFont="1" applyFill="1" applyBorder="1" applyAlignment="1">
      <alignment horizontal="center" vertical="center" wrapText="1"/>
    </xf>
    <xf numFmtId="165" fontId="16" fillId="2" borderId="0" xfId="0" applyNumberFormat="1" applyFont="1" applyFill="1" applyBorder="1" applyAlignment="1">
      <alignment horizontal="center" vertical="center" wrapText="1"/>
    </xf>
    <xf numFmtId="165" fontId="19" fillId="2" borderId="0" xfId="0" applyNumberFormat="1" applyFont="1" applyFill="1" applyBorder="1" applyAlignment="1">
      <alignment horizontal="center" vertical="center" wrapText="1"/>
    </xf>
    <xf numFmtId="1" fontId="16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16" fillId="2" borderId="0" xfId="0" applyFont="1" applyFill="1" applyAlignment="1">
      <alignment/>
    </xf>
    <xf numFmtId="1" fontId="20" fillId="2" borderId="2" xfId="0" applyNumberFormat="1" applyFont="1" applyFill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right" vertical="center" wrapText="1"/>
    </xf>
    <xf numFmtId="4" fontId="21" fillId="2" borderId="3" xfId="0" applyNumberFormat="1" applyFont="1" applyFill="1" applyBorder="1" applyAlignment="1">
      <alignment horizontal="right" vertical="center" wrapText="1"/>
    </xf>
    <xf numFmtId="4" fontId="21" fillId="2" borderId="0" xfId="0" applyNumberFormat="1" applyFont="1" applyFill="1" applyBorder="1" applyAlignment="1">
      <alignment horizontal="right" vertical="center" wrapText="1"/>
    </xf>
    <xf numFmtId="2" fontId="21" fillId="2" borderId="2" xfId="0" applyNumberFormat="1" applyFont="1" applyFill="1" applyBorder="1" applyAlignment="1">
      <alignment horizontal="right" vertical="center" wrapText="1"/>
    </xf>
    <xf numFmtId="2" fontId="21" fillId="2" borderId="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/>
    </xf>
    <xf numFmtId="0" fontId="22" fillId="3" borderId="2" xfId="0" applyFont="1" applyFill="1" applyBorder="1" applyAlignment="1">
      <alignment horizontal="centerContinuous" vertical="center"/>
    </xf>
    <xf numFmtId="2" fontId="23" fillId="3" borderId="2" xfId="0" applyNumberFormat="1" applyFont="1" applyFill="1" applyBorder="1" applyAlignment="1">
      <alignment horizontal="right" vertical="center"/>
    </xf>
    <xf numFmtId="2" fontId="23" fillId="3" borderId="3" xfId="0" applyNumberFormat="1" applyFont="1" applyFill="1" applyBorder="1" applyAlignment="1">
      <alignment horizontal="right" vertical="center"/>
    </xf>
    <xf numFmtId="2" fontId="23" fillId="2" borderId="0" xfId="0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/>
    </xf>
    <xf numFmtId="1" fontId="24" fillId="2" borderId="2" xfId="0" applyNumberFormat="1" applyFont="1" applyFill="1" applyBorder="1" applyAlignment="1">
      <alignment horizontal="center" vertical="center" wrapText="1"/>
    </xf>
    <xf numFmtId="2" fontId="25" fillId="2" borderId="2" xfId="0" applyNumberFormat="1" applyFont="1" applyFill="1" applyBorder="1" applyAlignment="1">
      <alignment horizontal="right" vertical="center" wrapText="1"/>
    </xf>
    <xf numFmtId="2" fontId="25" fillId="2" borderId="0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0" fontId="26" fillId="3" borderId="4" xfId="0" applyFont="1" applyFill="1" applyBorder="1" applyAlignment="1">
      <alignment/>
    </xf>
    <xf numFmtId="2" fontId="27" fillId="3" borderId="4" xfId="0" applyNumberFormat="1" applyFont="1" applyFill="1" applyBorder="1" applyAlignment="1">
      <alignment/>
    </xf>
    <xf numFmtId="2" fontId="27" fillId="3" borderId="5" xfId="0" applyNumberFormat="1" applyFont="1" applyFill="1" applyBorder="1" applyAlignment="1">
      <alignment/>
    </xf>
    <xf numFmtId="2" fontId="27" fillId="2" borderId="0" xfId="0" applyNumberFormat="1" applyFont="1" applyFill="1" applyBorder="1" applyAlignment="1">
      <alignment/>
    </xf>
    <xf numFmtId="0" fontId="26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12" fillId="0" borderId="0" xfId="0" applyFont="1" applyAlignment="1">
      <alignment horizontal="right"/>
    </xf>
    <xf numFmtId="164" fontId="22" fillId="1" borderId="1" xfId="0" applyNumberFormat="1" applyFont="1" applyFill="1" applyBorder="1" applyAlignment="1">
      <alignment horizontal="centerContinuous" vertical="center" wrapText="1"/>
    </xf>
    <xf numFmtId="164" fontId="16" fillId="1" borderId="1" xfId="0" applyNumberFormat="1" applyFont="1" applyFill="1" applyBorder="1" applyAlignment="1">
      <alignment horizontal="centerContinuous" vertical="center"/>
    </xf>
    <xf numFmtId="165" fontId="9" fillId="1" borderId="1" xfId="0" applyNumberFormat="1" applyFont="1" applyFill="1" applyBorder="1" applyAlignment="1">
      <alignment horizontal="centerContinuous" vertical="center"/>
    </xf>
    <xf numFmtId="165" fontId="16" fillId="1" borderId="1" xfId="0" applyNumberFormat="1" applyFont="1" applyFill="1" applyBorder="1" applyAlignment="1">
      <alignment horizontal="centerContinuous" vertical="center"/>
    </xf>
    <xf numFmtId="165" fontId="16" fillId="1" borderId="6" xfId="0" applyNumberFormat="1" applyFont="1" applyFill="1" applyBorder="1" applyAlignment="1">
      <alignment horizontal="centerContinuous" vertical="center"/>
    </xf>
    <xf numFmtId="165" fontId="19" fillId="3" borderId="2" xfId="0" applyNumberFormat="1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left" vertical="center"/>
    </xf>
    <xf numFmtId="0" fontId="26" fillId="4" borderId="2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centerContinuous" vertical="center"/>
    </xf>
    <xf numFmtId="4" fontId="27" fillId="3" borderId="2" xfId="0" applyNumberFormat="1" applyFont="1" applyFill="1" applyBorder="1" applyAlignment="1">
      <alignment horizontal="right" vertical="center"/>
    </xf>
    <xf numFmtId="4" fontId="23" fillId="3" borderId="2" xfId="0" applyNumberFormat="1" applyFont="1" applyFill="1" applyBorder="1" applyAlignment="1">
      <alignment horizontal="right" vertical="center"/>
    </xf>
    <xf numFmtId="4" fontId="27" fillId="3" borderId="3" xfId="0" applyNumberFormat="1" applyFont="1" applyFill="1" applyBorder="1" applyAlignment="1">
      <alignment horizontal="right" vertical="center"/>
    </xf>
    <xf numFmtId="4" fontId="25" fillId="2" borderId="4" xfId="0" applyNumberFormat="1" applyFont="1" applyFill="1" applyBorder="1" applyAlignment="1">
      <alignment horizontal="right" vertical="center" wrapText="1"/>
    </xf>
    <xf numFmtId="4" fontId="21" fillId="2" borderId="4" xfId="0" applyNumberFormat="1" applyFont="1" applyFill="1" applyBorder="1" applyAlignment="1">
      <alignment horizontal="right" vertical="center" wrapText="1"/>
    </xf>
    <xf numFmtId="4" fontId="25" fillId="2" borderId="5" xfId="0" applyNumberFormat="1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" fontId="24" fillId="2" borderId="0" xfId="0" applyNumberFormat="1" applyFont="1" applyFill="1" applyBorder="1" applyAlignment="1">
      <alignment horizontal="center" vertical="center" wrapText="1"/>
    </xf>
    <xf numFmtId="165" fontId="25" fillId="2" borderId="0" xfId="0" applyNumberFormat="1" applyFont="1" applyFill="1" applyBorder="1" applyAlignment="1">
      <alignment horizontal="right" vertical="center" wrapText="1"/>
    </xf>
    <xf numFmtId="0" fontId="15" fillId="3" borderId="8" xfId="0" applyFont="1" applyFill="1" applyBorder="1" applyAlignment="1">
      <alignment horizontal="centerContinuous" vertical="center"/>
    </xf>
    <xf numFmtId="0" fontId="22" fillId="3" borderId="4" xfId="0" applyFont="1" applyFill="1" applyBorder="1" applyAlignment="1">
      <alignment horizontal="centerContinuous" vertical="center"/>
    </xf>
    <xf numFmtId="4" fontId="27" fillId="3" borderId="4" xfId="0" applyNumberFormat="1" applyFont="1" applyFill="1" applyBorder="1" applyAlignment="1">
      <alignment horizontal="right" vertical="center"/>
    </xf>
    <xf numFmtId="4" fontId="27" fillId="3" borderId="5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centerContinuous" vertical="center"/>
    </xf>
    <xf numFmtId="0" fontId="22" fillId="2" borderId="0" xfId="0" applyFont="1" applyFill="1" applyBorder="1" applyAlignment="1">
      <alignment horizontal="centerContinuous" vertical="center"/>
    </xf>
    <xf numFmtId="165" fontId="27" fillId="2" borderId="0" xfId="0" applyNumberFormat="1" applyFont="1" applyFill="1" applyBorder="1" applyAlignment="1">
      <alignment horizontal="right" vertical="center"/>
    </xf>
    <xf numFmtId="165" fontId="23" fillId="2" borderId="0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" fontId="24" fillId="2" borderId="4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" fontId="20" fillId="2" borderId="2" xfId="0" applyNumberFormat="1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0" fillId="4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5" fontId="16" fillId="1" borderId="3" xfId="0" applyNumberFormat="1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left" vertical="center"/>
    </xf>
    <xf numFmtId="0" fontId="26" fillId="0" borderId="2" xfId="0" applyFont="1" applyBorder="1" applyAlignment="1">
      <alignment vertical="center"/>
    </xf>
    <xf numFmtId="165" fontId="16" fillId="1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16" fillId="1" borderId="2" xfId="0" applyNumberFormat="1" applyFont="1" applyFill="1" applyBorder="1" applyAlignment="1">
      <alignment horizontal="center" vertical="center" wrapText="1"/>
    </xf>
    <xf numFmtId="165" fontId="16" fillId="1" borderId="1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" fontId="16" fillId="1" borderId="3" xfId="0" applyNumberFormat="1" applyFont="1" applyFill="1" applyBorder="1" applyAlignment="1">
      <alignment horizontal="center" vertical="center" wrapText="1"/>
    </xf>
    <xf numFmtId="4" fontId="16" fillId="1" borderId="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3" fillId="0" borderId="1" xfId="0" applyFont="1" applyBorder="1" applyAlignment="1">
      <alignment/>
    </xf>
    <xf numFmtId="0" fontId="29" fillId="0" borderId="10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27" fillId="3" borderId="8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7" fillId="5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3" borderId="7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165" fontId="15" fillId="1" borderId="6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&#225;sobn&#237;k\Z&#225;sobn&#237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KRYCÍ LIST "/>
      <sheetName val="KRYCÍ LIST 1"/>
      <sheetName val="SOUHRN"/>
      <sheetName val="AKCE -  A"/>
      <sheetName val="akce - B"/>
      <sheetName val="akce - C"/>
      <sheetName val="Běžné výd"/>
      <sheetName val="SZNN"/>
    </sheetNames>
    <sheetDataSet>
      <sheetData sheetId="1">
        <row r="17">
          <cell r="E17">
            <v>252</v>
          </cell>
          <cell r="G17">
            <v>1097938.2</v>
          </cell>
          <cell r="H17">
            <v>185903.1</v>
          </cell>
          <cell r="I17">
            <v>354807</v>
          </cell>
          <cell r="J17">
            <v>78982</v>
          </cell>
          <cell r="K17">
            <v>259741.41999999998</v>
          </cell>
          <cell r="L17">
            <v>4000</v>
          </cell>
          <cell r="M17">
            <v>547</v>
          </cell>
          <cell r="N17">
            <v>295003.2</v>
          </cell>
          <cell r="O17">
            <v>303549</v>
          </cell>
          <cell r="P17">
            <v>38615</v>
          </cell>
          <cell r="Q17">
            <v>2031</v>
          </cell>
        </row>
        <row r="18">
          <cell r="G18">
            <v>712970</v>
          </cell>
          <cell r="H18">
            <v>0</v>
          </cell>
          <cell r="I18">
            <v>113017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37893</v>
          </cell>
          <cell r="O18">
            <v>240743</v>
          </cell>
          <cell r="P18">
            <v>219981</v>
          </cell>
          <cell r="Q18">
            <v>178901</v>
          </cell>
        </row>
      </sheetData>
      <sheetData sheetId="5">
        <row r="336">
          <cell r="A336">
            <v>265</v>
          </cell>
        </row>
      </sheetData>
      <sheetData sheetId="6">
        <row r="4">
          <cell r="G4">
            <v>500260</v>
          </cell>
          <cell r="H4">
            <v>0</v>
          </cell>
          <cell r="I4">
            <v>76880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32050</v>
          </cell>
          <cell r="O4">
            <v>26600</v>
          </cell>
          <cell r="P4">
            <v>84230</v>
          </cell>
          <cell r="Q4">
            <v>323380</v>
          </cell>
        </row>
        <row r="110">
          <cell r="A110">
            <v>83</v>
          </cell>
        </row>
      </sheetData>
      <sheetData sheetId="7">
        <row r="5">
          <cell r="G5">
            <v>124596.2</v>
          </cell>
          <cell r="H5">
            <v>2705</v>
          </cell>
          <cell r="I5">
            <v>19791.2</v>
          </cell>
          <cell r="J5">
            <v>6000</v>
          </cell>
          <cell r="K5">
            <v>7250</v>
          </cell>
          <cell r="L5">
            <v>250</v>
          </cell>
          <cell r="M5">
            <v>21604.2</v>
          </cell>
          <cell r="N5">
            <v>41961</v>
          </cell>
          <cell r="O5">
            <v>19367</v>
          </cell>
          <cell r="P5">
            <v>23544</v>
          </cell>
        </row>
        <row r="173">
          <cell r="A173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75" zoomScaleNormal="75" workbookViewId="0" topLeftCell="L18">
      <selection activeCell="A7" sqref="A7:D7"/>
    </sheetView>
  </sheetViews>
  <sheetFormatPr defaultColWidth="9.00390625" defaultRowHeight="12.75"/>
  <cols>
    <col min="1" max="1" width="0.6171875" style="0" customWidth="1"/>
    <col min="2" max="2" width="11.25390625" style="0" customWidth="1"/>
    <col min="3" max="3" width="19.75390625" style="0" customWidth="1"/>
    <col min="4" max="4" width="9.625" style="0" customWidth="1"/>
    <col min="5" max="5" width="9.875" style="0" customWidth="1"/>
    <col min="6" max="6" width="0.74609375" style="0" customWidth="1"/>
    <col min="7" max="7" width="15.875" style="0" customWidth="1"/>
    <col min="8" max="8" width="17.125" style="0" customWidth="1"/>
    <col min="9" max="9" width="13.375" style="0" customWidth="1"/>
    <col min="10" max="10" width="14.75390625" style="0" customWidth="1"/>
    <col min="11" max="11" width="12.75390625" style="0" customWidth="1"/>
    <col min="12" max="12" width="11.875" style="0" customWidth="1"/>
    <col min="13" max="13" width="11.25390625" style="0" customWidth="1"/>
    <col min="14" max="15" width="13.875" style="0" customWidth="1"/>
    <col min="16" max="16" width="13.125" style="0" customWidth="1"/>
    <col min="17" max="17" width="13.75390625" style="0" customWidth="1"/>
    <col min="18" max="18" width="13.00390625" style="0" customWidth="1"/>
  </cols>
  <sheetData>
    <row r="1" spans="2:18" s="11" customFormat="1" ht="36" customHeight="1" hidden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7" ht="18.75">
      <c r="A2" s="18" t="s">
        <v>5</v>
      </c>
      <c r="Q2" s="59" t="s">
        <v>17</v>
      </c>
    </row>
    <row r="3" ht="12" customHeight="1" thickBot="1"/>
    <row r="4" spans="1:18" s="42" customFormat="1" ht="27.75" customHeight="1">
      <c r="A4" s="116" t="s">
        <v>18</v>
      </c>
      <c r="B4" s="117"/>
      <c r="C4" s="117"/>
      <c r="D4" s="117"/>
      <c r="E4" s="60" t="s">
        <v>19</v>
      </c>
      <c r="F4" s="61"/>
      <c r="G4" s="111" t="s">
        <v>20</v>
      </c>
      <c r="H4" s="111" t="s">
        <v>21</v>
      </c>
      <c r="I4" s="62" t="s">
        <v>22</v>
      </c>
      <c r="J4" s="62"/>
      <c r="K4" s="62"/>
      <c r="L4" s="62"/>
      <c r="M4" s="62"/>
      <c r="N4" s="63"/>
      <c r="O4" s="63"/>
      <c r="P4" s="63"/>
      <c r="Q4" s="64"/>
      <c r="R4"/>
    </row>
    <row r="5" spans="1:18" s="28" customFormat="1" ht="18" customHeight="1">
      <c r="A5" s="99"/>
      <c r="B5" s="100"/>
      <c r="C5" s="100"/>
      <c r="D5" s="101"/>
      <c r="E5" s="98">
        <f>SUM(E7:E11)</f>
        <v>730</v>
      </c>
      <c r="F5" s="98"/>
      <c r="G5" s="108"/>
      <c r="H5" s="108"/>
      <c r="I5" s="108" t="s">
        <v>23</v>
      </c>
      <c r="J5" s="108"/>
      <c r="K5" s="108"/>
      <c r="L5" s="108"/>
      <c r="M5" s="109"/>
      <c r="N5" s="115" t="s">
        <v>24</v>
      </c>
      <c r="O5" s="115" t="s">
        <v>25</v>
      </c>
      <c r="P5" s="115" t="s">
        <v>26</v>
      </c>
      <c r="Q5" s="114" t="s">
        <v>27</v>
      </c>
      <c r="R5"/>
    </row>
    <row r="6" spans="1:18" s="28" customFormat="1" ht="19.5" customHeight="1">
      <c r="A6" s="102"/>
      <c r="B6" s="103"/>
      <c r="C6" s="103"/>
      <c r="D6" s="104"/>
      <c r="E6" s="98"/>
      <c r="F6" s="98"/>
      <c r="G6" s="108"/>
      <c r="H6" s="108"/>
      <c r="I6" s="30" t="s">
        <v>28</v>
      </c>
      <c r="J6" s="65" t="s">
        <v>29</v>
      </c>
      <c r="K6" s="65" t="s">
        <v>30</v>
      </c>
      <c r="L6" s="65" t="s">
        <v>8</v>
      </c>
      <c r="M6" s="65" t="s">
        <v>31</v>
      </c>
      <c r="N6" s="115"/>
      <c r="O6" s="115"/>
      <c r="P6" s="115"/>
      <c r="Q6" s="114"/>
      <c r="R6"/>
    </row>
    <row r="7" spans="1:18" s="28" customFormat="1" ht="29.25" customHeight="1">
      <c r="A7" s="106" t="s">
        <v>2</v>
      </c>
      <c r="B7" s="107"/>
      <c r="C7" s="107"/>
      <c r="D7" s="107"/>
      <c r="E7" s="91">
        <f>'[1]KRYCÍ LIST '!E17:F17</f>
        <v>252</v>
      </c>
      <c r="F7" s="91"/>
      <c r="G7" s="37">
        <f>'[1]KRYCÍ LIST '!G17</f>
        <v>1097938.2</v>
      </c>
      <c r="H7" s="37">
        <f>'[1]KRYCÍ LIST '!H17</f>
        <v>185903.1</v>
      </c>
      <c r="I7" s="37">
        <f>'[1]KRYCÍ LIST '!I17</f>
        <v>354807</v>
      </c>
      <c r="J7" s="37">
        <f>'[1]KRYCÍ LIST '!J17</f>
        <v>78982</v>
      </c>
      <c r="K7" s="37">
        <f>'[1]KRYCÍ LIST '!K17</f>
        <v>259741.41999999998</v>
      </c>
      <c r="L7" s="37">
        <f>'[1]KRYCÍ LIST '!L17</f>
        <v>4000</v>
      </c>
      <c r="M7" s="37">
        <f>'[1]KRYCÍ LIST '!M17</f>
        <v>547</v>
      </c>
      <c r="N7" s="37">
        <f>'[1]KRYCÍ LIST '!N17</f>
        <v>295003.2</v>
      </c>
      <c r="O7" s="37">
        <f>'[1]KRYCÍ LIST '!O17</f>
        <v>303549</v>
      </c>
      <c r="P7" s="37">
        <f>'[1]KRYCÍ LIST '!P17</f>
        <v>38615</v>
      </c>
      <c r="Q7" s="38">
        <f>'[1]KRYCÍ LIST '!Q17</f>
        <v>2031</v>
      </c>
      <c r="R7"/>
    </row>
    <row r="8" spans="1:18" s="28" customFormat="1" ht="29.25" customHeight="1">
      <c r="A8" s="66" t="s">
        <v>3</v>
      </c>
      <c r="B8" s="67"/>
      <c r="C8" s="67"/>
      <c r="D8" s="67"/>
      <c r="E8" s="91">
        <f>'[1]akce - B'!A336</f>
        <v>265</v>
      </c>
      <c r="F8" s="91"/>
      <c r="G8" s="37">
        <f>'[1]KRYCÍ LIST '!G18</f>
        <v>712970</v>
      </c>
      <c r="H8" s="37">
        <f>'[1]KRYCÍ LIST '!H18</f>
        <v>0</v>
      </c>
      <c r="I8" s="37">
        <f>'[1]KRYCÍ LIST '!I18</f>
        <v>113017</v>
      </c>
      <c r="J8" s="37">
        <f>'[1]KRYCÍ LIST '!J18</f>
        <v>0</v>
      </c>
      <c r="K8" s="37">
        <f>'[1]KRYCÍ LIST '!K18</f>
        <v>0</v>
      </c>
      <c r="L8" s="37">
        <f>'[1]KRYCÍ LIST '!L18</f>
        <v>0</v>
      </c>
      <c r="M8" s="37">
        <f>'[1]KRYCÍ LIST '!M18</f>
        <v>0</v>
      </c>
      <c r="N8" s="37">
        <f>'[1]KRYCÍ LIST '!N18</f>
        <v>37893</v>
      </c>
      <c r="O8" s="37">
        <f>'[1]KRYCÍ LIST '!O18</f>
        <v>240743</v>
      </c>
      <c r="P8" s="37">
        <f>'[1]KRYCÍ LIST '!P18</f>
        <v>219981</v>
      </c>
      <c r="Q8" s="38">
        <f>'[1]KRYCÍ LIST '!Q18</f>
        <v>178901</v>
      </c>
      <c r="R8"/>
    </row>
    <row r="9" spans="1:18" s="28" customFormat="1" ht="29.25" customHeight="1">
      <c r="A9" s="92" t="s">
        <v>4</v>
      </c>
      <c r="B9" s="93"/>
      <c r="C9" s="93"/>
      <c r="D9" s="94"/>
      <c r="E9" s="91">
        <f>'[1]akce - C'!A110</f>
        <v>83</v>
      </c>
      <c r="F9" s="91"/>
      <c r="G9" s="37">
        <f>'[1]akce - C'!G4</f>
        <v>500260</v>
      </c>
      <c r="H9" s="37">
        <f>'[1]akce - C'!H4</f>
        <v>0</v>
      </c>
      <c r="I9" s="37">
        <f>'[1]akce - C'!I4</f>
        <v>76880</v>
      </c>
      <c r="J9" s="37">
        <f>'[1]akce - C'!J4</f>
        <v>0</v>
      </c>
      <c r="K9" s="37">
        <f>'[1]akce - C'!K4</f>
        <v>0</v>
      </c>
      <c r="L9" s="37">
        <f>'[1]akce - C'!L4</f>
        <v>0</v>
      </c>
      <c r="M9" s="37">
        <f>'[1]akce - C'!M4</f>
        <v>0</v>
      </c>
      <c r="N9" s="37">
        <f>'[1]akce - C'!N4</f>
        <v>32050</v>
      </c>
      <c r="O9" s="37">
        <f>'[1]akce - C'!O4</f>
        <v>26600</v>
      </c>
      <c r="P9" s="37">
        <f>'[1]akce - C'!P4</f>
        <v>84230</v>
      </c>
      <c r="Q9" s="38">
        <f>'[1]akce - C'!Q4</f>
        <v>323380</v>
      </c>
      <c r="R9"/>
    </row>
    <row r="10" spans="1:18" s="42" customFormat="1" ht="29.25" customHeight="1">
      <c r="A10" s="68" t="s">
        <v>32</v>
      </c>
      <c r="B10" s="43"/>
      <c r="C10" s="43"/>
      <c r="D10" s="43"/>
      <c r="E10" s="43"/>
      <c r="F10" s="43"/>
      <c r="G10" s="69">
        <f aca="true" t="shared" si="0" ref="G10:Q10">SUM(G7:G9)</f>
        <v>2311168.2</v>
      </c>
      <c r="H10" s="69">
        <f t="shared" si="0"/>
        <v>185903.1</v>
      </c>
      <c r="I10" s="69">
        <f t="shared" si="0"/>
        <v>544704</v>
      </c>
      <c r="J10" s="70">
        <f t="shared" si="0"/>
        <v>78982</v>
      </c>
      <c r="K10" s="70">
        <f t="shared" si="0"/>
        <v>259741.41999999998</v>
      </c>
      <c r="L10" s="70">
        <f t="shared" si="0"/>
        <v>4000</v>
      </c>
      <c r="M10" s="70">
        <f t="shared" si="0"/>
        <v>547</v>
      </c>
      <c r="N10" s="69">
        <f t="shared" si="0"/>
        <v>364946.2</v>
      </c>
      <c r="O10" s="69">
        <f t="shared" si="0"/>
        <v>570892</v>
      </c>
      <c r="P10" s="69">
        <f t="shared" si="0"/>
        <v>342826</v>
      </c>
      <c r="Q10" s="71">
        <f t="shared" si="0"/>
        <v>504312</v>
      </c>
      <c r="R10"/>
    </row>
    <row r="11" spans="1:18" s="28" customFormat="1" ht="25.5" customHeight="1" thickBot="1">
      <c r="A11" s="95" t="s">
        <v>14</v>
      </c>
      <c r="B11" s="96"/>
      <c r="C11" s="96"/>
      <c r="D11" s="88"/>
      <c r="E11" s="89">
        <f>'[1]Běžné výd'!A173</f>
        <v>130</v>
      </c>
      <c r="F11" s="89"/>
      <c r="G11" s="72">
        <f>'[1]Běžné výd'!G5</f>
        <v>124596.2</v>
      </c>
      <c r="H11" s="72">
        <f>'[1]Běžné výd'!H5</f>
        <v>2705</v>
      </c>
      <c r="I11" s="72">
        <f>'[1]Běžné výd'!I5</f>
        <v>19791.2</v>
      </c>
      <c r="J11" s="72">
        <f>'[1]Běžné výd'!J5</f>
        <v>6000</v>
      </c>
      <c r="K11" s="72">
        <f>'[1]Běžné výd'!K5</f>
        <v>7250</v>
      </c>
      <c r="L11" s="72">
        <f>'[1]Běžné výd'!L5</f>
        <v>250</v>
      </c>
      <c r="M11" s="73">
        <f>'[1]akce - C'!M6</f>
        <v>0</v>
      </c>
      <c r="N11" s="72">
        <f>'[1]Běžné výd'!M5</f>
        <v>21604.2</v>
      </c>
      <c r="O11" s="72">
        <f>'[1]Běžné výd'!N5</f>
        <v>41961</v>
      </c>
      <c r="P11" s="72">
        <f>'[1]Běžné výd'!O5</f>
        <v>19367</v>
      </c>
      <c r="Q11" s="74">
        <f>'[1]Běžné výd'!P5</f>
        <v>23544</v>
      </c>
      <c r="R11"/>
    </row>
    <row r="12" spans="1:18" s="28" customFormat="1" ht="6" customHeight="1">
      <c r="A12" s="75"/>
      <c r="B12" s="76"/>
      <c r="C12" s="76"/>
      <c r="D12" s="76"/>
      <c r="E12" s="77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/>
    </row>
    <row r="13" spans="1:18" s="28" customFormat="1" ht="7.5" customHeight="1">
      <c r="A13" s="75"/>
      <c r="B13" s="76"/>
      <c r="C13" s="76"/>
      <c r="D13" s="76"/>
      <c r="E13" s="77"/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/>
    </row>
    <row r="14" ht="4.5" customHeight="1"/>
    <row r="15" ht="5.25" customHeight="1" thickBot="1"/>
    <row r="16" spans="1:17" ht="26.25">
      <c r="A16" s="118" t="s">
        <v>33</v>
      </c>
      <c r="B16" s="119"/>
      <c r="C16" s="119"/>
      <c r="D16" s="119"/>
      <c r="E16" s="60" t="s">
        <v>19</v>
      </c>
      <c r="F16" s="61"/>
      <c r="G16" s="111" t="s">
        <v>20</v>
      </c>
      <c r="H16" s="111" t="s">
        <v>21</v>
      </c>
      <c r="I16" s="62" t="s">
        <v>22</v>
      </c>
      <c r="J16" s="62"/>
      <c r="K16" s="62"/>
      <c r="L16" s="62"/>
      <c r="M16" s="62"/>
      <c r="N16" s="63"/>
      <c r="O16" s="63"/>
      <c r="P16" s="63"/>
      <c r="Q16" s="64"/>
    </row>
    <row r="17" spans="1:17" ht="33" customHeight="1">
      <c r="A17" s="99"/>
      <c r="B17" s="100"/>
      <c r="C17" s="100"/>
      <c r="D17" s="101"/>
      <c r="E17" s="98">
        <v>82</v>
      </c>
      <c r="F17" s="98"/>
      <c r="G17" s="108"/>
      <c r="H17" s="108"/>
      <c r="I17" s="108" t="s">
        <v>23</v>
      </c>
      <c r="J17" s="108"/>
      <c r="K17" s="108"/>
      <c r="L17" s="108"/>
      <c r="M17" s="109"/>
      <c r="N17" s="115" t="s">
        <v>34</v>
      </c>
      <c r="O17" s="115" t="s">
        <v>25</v>
      </c>
      <c r="P17" s="115" t="s">
        <v>26</v>
      </c>
      <c r="Q17" s="114" t="s">
        <v>27</v>
      </c>
    </row>
    <row r="18" spans="1:17" ht="21">
      <c r="A18" s="102"/>
      <c r="B18" s="103"/>
      <c r="C18" s="103"/>
      <c r="D18" s="104"/>
      <c r="E18" s="98"/>
      <c r="F18" s="98"/>
      <c r="G18" s="108"/>
      <c r="H18" s="108"/>
      <c r="I18" s="30" t="s">
        <v>28</v>
      </c>
      <c r="J18" s="65" t="s">
        <v>29</v>
      </c>
      <c r="K18" s="65" t="s">
        <v>30</v>
      </c>
      <c r="L18" s="65" t="s">
        <v>8</v>
      </c>
      <c r="M18" s="65" t="s">
        <v>31</v>
      </c>
      <c r="N18" s="115"/>
      <c r="O18" s="115"/>
      <c r="P18" s="115"/>
      <c r="Q18" s="114"/>
    </row>
    <row r="19" spans="1:17" ht="25.5" customHeight="1">
      <c r="A19" s="106" t="s">
        <v>2</v>
      </c>
      <c r="B19" s="107"/>
      <c r="C19" s="107"/>
      <c r="D19" s="107"/>
      <c r="E19" s="91">
        <v>11</v>
      </c>
      <c r="F19" s="91"/>
      <c r="G19" s="37">
        <v>6111</v>
      </c>
      <c r="H19" s="37">
        <v>762</v>
      </c>
      <c r="I19" s="37">
        <v>0</v>
      </c>
      <c r="J19" s="37">
        <v>0</v>
      </c>
      <c r="K19" s="37">
        <v>350</v>
      </c>
      <c r="L19" s="37">
        <v>0</v>
      </c>
      <c r="M19" s="37">
        <v>0</v>
      </c>
      <c r="N19" s="37">
        <v>4999</v>
      </c>
      <c r="O19" s="37">
        <v>0</v>
      </c>
      <c r="P19" s="37">
        <v>0</v>
      </c>
      <c r="Q19" s="38">
        <v>0</v>
      </c>
    </row>
    <row r="20" spans="1:17" ht="30" customHeight="1">
      <c r="A20" s="66" t="s">
        <v>3</v>
      </c>
      <c r="B20" s="67"/>
      <c r="C20" s="67"/>
      <c r="D20" s="67"/>
      <c r="E20" s="91">
        <v>19</v>
      </c>
      <c r="F20" s="91"/>
      <c r="G20" s="37">
        <v>35556</v>
      </c>
      <c r="H20" s="37">
        <v>0</v>
      </c>
      <c r="I20" s="37">
        <v>0</v>
      </c>
      <c r="J20" s="37">
        <v>52</v>
      </c>
      <c r="K20" s="37">
        <v>0</v>
      </c>
      <c r="L20" s="37">
        <v>0</v>
      </c>
      <c r="M20" s="37">
        <v>0</v>
      </c>
      <c r="N20" s="37">
        <v>5010</v>
      </c>
      <c r="O20" s="37">
        <v>13894</v>
      </c>
      <c r="P20" s="37">
        <v>13600</v>
      </c>
      <c r="Q20" s="38">
        <v>3000</v>
      </c>
    </row>
    <row r="21" spans="1:17" ht="36.75" customHeight="1">
      <c r="A21" s="92" t="s">
        <v>4</v>
      </c>
      <c r="B21" s="93"/>
      <c r="C21" s="93"/>
      <c r="D21" s="94"/>
      <c r="E21" s="91">
        <v>52</v>
      </c>
      <c r="F21" s="91"/>
      <c r="G21" s="37">
        <v>215979</v>
      </c>
      <c r="H21" s="37">
        <v>0</v>
      </c>
      <c r="I21" s="37">
        <v>0</v>
      </c>
      <c r="J21" s="37">
        <v>2000</v>
      </c>
      <c r="K21" s="37">
        <v>0</v>
      </c>
      <c r="L21" s="37">
        <v>0</v>
      </c>
      <c r="M21" s="37">
        <v>0</v>
      </c>
      <c r="N21" s="37">
        <v>2090</v>
      </c>
      <c r="O21" s="37">
        <v>106641</v>
      </c>
      <c r="P21" s="37">
        <v>83283</v>
      </c>
      <c r="Q21" s="38">
        <v>16750</v>
      </c>
    </row>
    <row r="22" spans="1:21" s="42" customFormat="1" ht="29.25" customHeight="1" thickBot="1">
      <c r="A22" s="79" t="s">
        <v>32</v>
      </c>
      <c r="B22" s="80"/>
      <c r="C22" s="80"/>
      <c r="D22" s="80"/>
      <c r="E22" s="80"/>
      <c r="F22" s="80"/>
      <c r="G22" s="81">
        <f aca="true" t="shared" si="1" ref="G22:Q22">SUM(G19:G21)</f>
        <v>257646</v>
      </c>
      <c r="H22" s="81">
        <f t="shared" si="1"/>
        <v>762</v>
      </c>
      <c r="I22" s="81">
        <f t="shared" si="1"/>
        <v>0</v>
      </c>
      <c r="J22" s="81">
        <f t="shared" si="1"/>
        <v>2052</v>
      </c>
      <c r="K22" s="81">
        <f t="shared" si="1"/>
        <v>350</v>
      </c>
      <c r="L22" s="81">
        <f t="shared" si="1"/>
        <v>0</v>
      </c>
      <c r="M22" s="81">
        <f t="shared" si="1"/>
        <v>0</v>
      </c>
      <c r="N22" s="81">
        <f t="shared" si="1"/>
        <v>12099</v>
      </c>
      <c r="O22" s="81">
        <f t="shared" si="1"/>
        <v>120535</v>
      </c>
      <c r="P22" s="81">
        <f t="shared" si="1"/>
        <v>96883</v>
      </c>
      <c r="Q22" s="82">
        <f t="shared" si="1"/>
        <v>19750</v>
      </c>
      <c r="R22"/>
      <c r="S22" s="112"/>
      <c r="T22" s="113"/>
      <c r="U22" s="113"/>
    </row>
    <row r="23" ht="15" customHeight="1"/>
    <row r="24" ht="3" customHeight="1" thickBot="1"/>
    <row r="25" spans="1:17" ht="53.25" customHeight="1">
      <c r="A25" s="90" t="s">
        <v>35</v>
      </c>
      <c r="B25" s="97"/>
      <c r="C25" s="97"/>
      <c r="D25" s="97"/>
      <c r="E25" s="60" t="s">
        <v>19</v>
      </c>
      <c r="F25" s="61"/>
      <c r="G25" s="111" t="s">
        <v>20</v>
      </c>
      <c r="H25" s="111" t="s">
        <v>21</v>
      </c>
      <c r="I25" s="62" t="s">
        <v>22</v>
      </c>
      <c r="J25" s="62"/>
      <c r="K25" s="62"/>
      <c r="L25" s="62"/>
      <c r="M25" s="62"/>
      <c r="N25" s="63"/>
      <c r="O25" s="63"/>
      <c r="P25" s="63"/>
      <c r="Q25" s="64"/>
    </row>
    <row r="26" spans="1:17" ht="16.5" customHeight="1">
      <c r="A26" s="99"/>
      <c r="B26" s="100"/>
      <c r="C26" s="100"/>
      <c r="D26" s="101"/>
      <c r="E26" s="98">
        <f>E28+E29+E30</f>
        <v>437</v>
      </c>
      <c r="F26" s="98"/>
      <c r="G26" s="108"/>
      <c r="H26" s="108"/>
      <c r="I26" s="108" t="s">
        <v>23</v>
      </c>
      <c r="J26" s="108"/>
      <c r="K26" s="108"/>
      <c r="L26" s="108"/>
      <c r="M26" s="109"/>
      <c r="N26" s="108" t="s">
        <v>36</v>
      </c>
      <c r="O26" s="110">
        <v>2003</v>
      </c>
      <c r="P26" s="110">
        <v>2004</v>
      </c>
      <c r="Q26" s="105" t="s">
        <v>27</v>
      </c>
    </row>
    <row r="27" spans="1:17" ht="21">
      <c r="A27" s="102"/>
      <c r="B27" s="103"/>
      <c r="C27" s="103"/>
      <c r="D27" s="104"/>
      <c r="E27" s="98"/>
      <c r="F27" s="98"/>
      <c r="G27" s="108"/>
      <c r="H27" s="108"/>
      <c r="I27" s="30" t="s">
        <v>28</v>
      </c>
      <c r="J27" s="65" t="s">
        <v>29</v>
      </c>
      <c r="K27" s="65" t="s">
        <v>30</v>
      </c>
      <c r="L27" s="65" t="s">
        <v>8</v>
      </c>
      <c r="M27" s="65" t="s">
        <v>31</v>
      </c>
      <c r="N27" s="108"/>
      <c r="O27" s="110"/>
      <c r="P27" s="110"/>
      <c r="Q27" s="105"/>
    </row>
    <row r="28" spans="1:17" ht="27.75" customHeight="1">
      <c r="A28" s="106" t="s">
        <v>2</v>
      </c>
      <c r="B28" s="107"/>
      <c r="C28" s="107"/>
      <c r="D28" s="107"/>
      <c r="E28" s="91">
        <v>177</v>
      </c>
      <c r="F28" s="91"/>
      <c r="G28" s="37">
        <v>1491981.8</v>
      </c>
      <c r="H28" s="37">
        <v>256848</v>
      </c>
      <c r="I28" s="37">
        <v>0</v>
      </c>
      <c r="J28" s="37">
        <v>65750</v>
      </c>
      <c r="K28" s="37">
        <v>64500</v>
      </c>
      <c r="L28" s="37">
        <v>20986</v>
      </c>
      <c r="M28" s="37">
        <v>0</v>
      </c>
      <c r="N28" s="37">
        <v>632061.8</v>
      </c>
      <c r="O28" s="37">
        <v>257225</v>
      </c>
      <c r="P28" s="37">
        <v>130496</v>
      </c>
      <c r="Q28" s="38">
        <v>64115</v>
      </c>
    </row>
    <row r="29" spans="1:17" ht="29.25" customHeight="1">
      <c r="A29" s="66" t="s">
        <v>3</v>
      </c>
      <c r="B29" s="67"/>
      <c r="C29" s="67"/>
      <c r="D29" s="67"/>
      <c r="E29" s="91">
        <v>139</v>
      </c>
      <c r="F29" s="91"/>
      <c r="G29" s="37">
        <v>1035591.1</v>
      </c>
      <c r="H29" s="37">
        <v>3114</v>
      </c>
      <c r="I29" s="37">
        <v>0</v>
      </c>
      <c r="J29" s="37">
        <v>5000</v>
      </c>
      <c r="K29" s="37">
        <v>0</v>
      </c>
      <c r="L29" s="37">
        <v>22220</v>
      </c>
      <c r="M29" s="37">
        <v>0</v>
      </c>
      <c r="N29" s="37">
        <v>251100</v>
      </c>
      <c r="O29" s="37">
        <v>365721</v>
      </c>
      <c r="P29" s="37">
        <v>205990.1</v>
      </c>
      <c r="Q29" s="38">
        <v>182446</v>
      </c>
    </row>
    <row r="30" spans="1:18" s="42" customFormat="1" ht="29.25" customHeight="1">
      <c r="A30" s="92" t="s">
        <v>4</v>
      </c>
      <c r="B30" s="93"/>
      <c r="C30" s="93"/>
      <c r="D30" s="94"/>
      <c r="E30" s="91">
        <v>121</v>
      </c>
      <c r="F30" s="91"/>
      <c r="G30" s="37">
        <v>1305318</v>
      </c>
      <c r="H30" s="37">
        <v>1000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91520</v>
      </c>
      <c r="O30" s="37">
        <v>279888</v>
      </c>
      <c r="P30" s="37">
        <v>376760</v>
      </c>
      <c r="Q30" s="38">
        <v>556150</v>
      </c>
      <c r="R30"/>
    </row>
    <row r="31" spans="1:18" s="28" customFormat="1" ht="29.25" customHeight="1">
      <c r="A31" s="68" t="s">
        <v>32</v>
      </c>
      <c r="B31" s="43"/>
      <c r="C31" s="43"/>
      <c r="D31" s="43"/>
      <c r="E31" s="43"/>
      <c r="F31" s="43"/>
      <c r="G31" s="69">
        <f aca="true" t="shared" si="2" ref="G31:Q31">SUM(G28:G30)</f>
        <v>3832890.9</v>
      </c>
      <c r="H31" s="69">
        <f t="shared" si="2"/>
        <v>260962</v>
      </c>
      <c r="I31" s="69">
        <f t="shared" si="2"/>
        <v>0</v>
      </c>
      <c r="J31" s="69">
        <f t="shared" si="2"/>
        <v>70750</v>
      </c>
      <c r="K31" s="69">
        <f t="shared" si="2"/>
        <v>64500</v>
      </c>
      <c r="L31" s="69">
        <f t="shared" si="2"/>
        <v>43206</v>
      </c>
      <c r="M31" s="69">
        <f t="shared" si="2"/>
        <v>0</v>
      </c>
      <c r="N31" s="69">
        <f t="shared" si="2"/>
        <v>974681.8</v>
      </c>
      <c r="O31" s="69">
        <f t="shared" si="2"/>
        <v>902834</v>
      </c>
      <c r="P31" s="69">
        <f t="shared" si="2"/>
        <v>713246.1</v>
      </c>
      <c r="Q31" s="71">
        <f t="shared" si="2"/>
        <v>802711</v>
      </c>
      <c r="R31"/>
    </row>
    <row r="32" spans="1:18" s="83" customFormat="1" ht="29.25" customHeight="1" thickBot="1">
      <c r="A32" s="95" t="s">
        <v>14</v>
      </c>
      <c r="B32" s="96"/>
      <c r="C32" s="96"/>
      <c r="D32" s="88"/>
      <c r="E32" s="89">
        <v>61</v>
      </c>
      <c r="F32" s="89"/>
      <c r="G32" s="72">
        <v>136629.6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27286.6</v>
      </c>
      <c r="O32" s="72">
        <v>42193</v>
      </c>
      <c r="P32" s="72">
        <v>42150</v>
      </c>
      <c r="Q32" s="74">
        <v>25000</v>
      </c>
      <c r="R32" s="57"/>
    </row>
    <row r="33" spans="1:18" s="83" customFormat="1" ht="29.25" customHeight="1">
      <c r="A33" s="84"/>
      <c r="B33" s="85"/>
      <c r="C33" s="85"/>
      <c r="D33" s="85"/>
      <c r="E33" s="85"/>
      <c r="F33" s="85"/>
      <c r="G33" s="86"/>
      <c r="H33" s="86"/>
      <c r="I33" s="86"/>
      <c r="J33" s="87"/>
      <c r="K33" s="87"/>
      <c r="L33" s="87"/>
      <c r="M33" s="87"/>
      <c r="N33" s="86"/>
      <c r="O33" s="86"/>
      <c r="P33" s="86"/>
      <c r="Q33" s="86"/>
      <c r="R33" s="57"/>
    </row>
    <row r="34" spans="1:18" s="83" customFormat="1" ht="29.25" customHeight="1">
      <c r="A34" s="84"/>
      <c r="B34" s="85"/>
      <c r="C34" s="85"/>
      <c r="D34" s="85"/>
      <c r="E34" s="85"/>
      <c r="F34" s="85"/>
      <c r="G34" s="86"/>
      <c r="H34" s="86"/>
      <c r="I34" s="86"/>
      <c r="J34" s="87"/>
      <c r="K34" s="87"/>
      <c r="L34" s="87"/>
      <c r="M34" s="87"/>
      <c r="N34" s="86"/>
      <c r="O34" s="86"/>
      <c r="P34" s="86"/>
      <c r="Q34" s="86"/>
      <c r="R34" s="57"/>
    </row>
    <row r="35" spans="1:18" s="83" customFormat="1" ht="29.25" customHeight="1">
      <c r="A35" s="84"/>
      <c r="B35" s="85"/>
      <c r="C35" s="85"/>
      <c r="D35" s="85"/>
      <c r="E35" s="85"/>
      <c r="F35" s="85"/>
      <c r="G35" s="86"/>
      <c r="H35" s="86"/>
      <c r="I35" s="86"/>
      <c r="J35" s="87"/>
      <c r="K35" s="87"/>
      <c r="L35" s="87"/>
      <c r="M35" s="87"/>
      <c r="N35" s="86"/>
      <c r="O35" s="86"/>
      <c r="P35" s="86"/>
      <c r="Q35" s="86"/>
      <c r="R35" s="57"/>
    </row>
    <row r="36" spans="1:18" s="83" customFormat="1" ht="29.25" customHeight="1">
      <c r="A36" s="84"/>
      <c r="B36" s="85"/>
      <c r="C36" s="85"/>
      <c r="D36" s="85"/>
      <c r="E36" s="85"/>
      <c r="F36" s="85"/>
      <c r="G36" s="86"/>
      <c r="H36" s="86"/>
      <c r="I36" s="86"/>
      <c r="J36" s="87"/>
      <c r="K36" s="87"/>
      <c r="L36" s="87"/>
      <c r="M36" s="87"/>
      <c r="N36" s="86"/>
      <c r="O36" s="86"/>
      <c r="P36" s="86"/>
      <c r="Q36" s="86"/>
      <c r="R36" s="57"/>
    </row>
    <row r="37" spans="1:18" s="83" customFormat="1" ht="29.25" customHeight="1">
      <c r="A37" s="84"/>
      <c r="B37" s="85"/>
      <c r="C37" s="85"/>
      <c r="D37" s="85"/>
      <c r="E37" s="85"/>
      <c r="F37" s="85"/>
      <c r="G37" s="86"/>
      <c r="H37" s="86"/>
      <c r="I37" s="86"/>
      <c r="J37" s="87"/>
      <c r="K37" s="87"/>
      <c r="L37" s="87"/>
      <c r="M37" s="87"/>
      <c r="N37" s="86"/>
      <c r="O37" s="86"/>
      <c r="P37" s="86"/>
      <c r="Q37" s="86"/>
      <c r="R37" s="57"/>
    </row>
    <row r="38" spans="1:18" s="83" customFormat="1" ht="29.25" customHeight="1">
      <c r="A38" s="84"/>
      <c r="B38" s="85"/>
      <c r="C38" s="85"/>
      <c r="D38" s="85"/>
      <c r="E38" s="85"/>
      <c r="F38" s="85"/>
      <c r="G38" s="86"/>
      <c r="H38" s="86"/>
      <c r="I38" s="86"/>
      <c r="J38" s="87"/>
      <c r="K38" s="87"/>
      <c r="L38" s="87"/>
      <c r="M38" s="87"/>
      <c r="N38" s="86"/>
      <c r="O38" s="86"/>
      <c r="P38" s="86"/>
      <c r="Q38" s="86"/>
      <c r="R38" s="57"/>
    </row>
    <row r="39" spans="1:18" s="83" customFormat="1" ht="29.25" customHeight="1">
      <c r="A39" s="84"/>
      <c r="B39" s="85"/>
      <c r="C39" s="85"/>
      <c r="D39" s="85"/>
      <c r="E39" s="85"/>
      <c r="F39" s="85"/>
      <c r="G39" s="86"/>
      <c r="H39" s="86"/>
      <c r="I39" s="86"/>
      <c r="J39" s="87"/>
      <c r="K39" s="87"/>
      <c r="L39" s="87"/>
      <c r="M39" s="87"/>
      <c r="N39" s="86"/>
      <c r="O39" s="86"/>
      <c r="P39" s="86"/>
      <c r="Q39" s="86"/>
      <c r="R39" s="57"/>
    </row>
  </sheetData>
  <mergeCells count="50">
    <mergeCell ref="I5:M5"/>
    <mergeCell ref="E11:F11"/>
    <mergeCell ref="E8:F8"/>
    <mergeCell ref="E9:F9"/>
    <mergeCell ref="E5:F6"/>
    <mergeCell ref="E7:F7"/>
    <mergeCell ref="G4:G6"/>
    <mergeCell ref="H4:H6"/>
    <mergeCell ref="N5:N6"/>
    <mergeCell ref="O5:O6"/>
    <mergeCell ref="P5:P6"/>
    <mergeCell ref="Q5:Q6"/>
    <mergeCell ref="A4:D4"/>
    <mergeCell ref="A16:D16"/>
    <mergeCell ref="G16:G18"/>
    <mergeCell ref="H16:H18"/>
    <mergeCell ref="E17:F18"/>
    <mergeCell ref="A7:D7"/>
    <mergeCell ref="A17:D18"/>
    <mergeCell ref="A11:D11"/>
    <mergeCell ref="A5:D6"/>
    <mergeCell ref="A9:D9"/>
    <mergeCell ref="S22:U22"/>
    <mergeCell ref="Q17:Q18"/>
    <mergeCell ref="A19:D19"/>
    <mergeCell ref="E19:F19"/>
    <mergeCell ref="E20:F20"/>
    <mergeCell ref="I17:M17"/>
    <mergeCell ref="N17:N18"/>
    <mergeCell ref="O17:O18"/>
    <mergeCell ref="P17:P18"/>
    <mergeCell ref="A21:D21"/>
    <mergeCell ref="Q26:Q27"/>
    <mergeCell ref="A28:D28"/>
    <mergeCell ref="E28:F28"/>
    <mergeCell ref="E29:F29"/>
    <mergeCell ref="I26:M26"/>
    <mergeCell ref="N26:N27"/>
    <mergeCell ref="O26:O27"/>
    <mergeCell ref="P26:P27"/>
    <mergeCell ref="G25:G27"/>
    <mergeCell ref="H25:H27"/>
    <mergeCell ref="E21:F21"/>
    <mergeCell ref="A30:D30"/>
    <mergeCell ref="A32:D32"/>
    <mergeCell ref="E30:F30"/>
    <mergeCell ref="E32:F32"/>
    <mergeCell ref="A25:D25"/>
    <mergeCell ref="E26:F27"/>
    <mergeCell ref="A26:D27"/>
  </mergeCells>
  <printOptions horizontalCentered="1" verticalCentered="1"/>
  <pageMargins left="0.28" right="0" top="0.74" bottom="0.5905511811023623" header="0.5118110236220472" footer="0.34"/>
  <pageSetup orientation="landscape" paperSize="9" scale="70" r:id="rId1"/>
  <headerFooter alignWithMargins="0">
    <oddHeader>&amp;CRekapitulace akcí 1</oddHeader>
    <oddFooter>&amp;L&amp;"Arial CE,tučné"zpracoval:&amp;"Arial CE,obyčejné" J.Fiala/5369&amp;C&amp;P&amp;R&amp;D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X26"/>
  <sheetViews>
    <sheetView zoomScaleSheetLayoutView="75" workbookViewId="0" topLeftCell="L13">
      <selection activeCell="B19" sqref="B19"/>
    </sheetView>
  </sheetViews>
  <sheetFormatPr defaultColWidth="9.00390625" defaultRowHeight="12.75"/>
  <cols>
    <col min="3" max="3" width="13.375" style="0" customWidth="1"/>
    <col min="4" max="4" width="2.625" style="0" customWidth="1"/>
    <col min="5" max="5" width="11.875" style="0" customWidth="1"/>
    <col min="6" max="6" width="19.75390625" style="0" customWidth="1"/>
    <col min="7" max="7" width="10.625" style="0" customWidth="1"/>
    <col min="8" max="8" width="0.74609375" style="0" hidden="1" customWidth="1"/>
    <col min="9" max="9" width="19.625" style="0" customWidth="1"/>
    <col min="10" max="10" width="21.00390625" style="0" customWidth="1"/>
    <col min="11" max="11" width="20.875" style="0" customWidth="1"/>
    <col min="12" max="12" width="22.625" style="0" customWidth="1"/>
    <col min="13" max="13" width="13.25390625" style="21" customWidth="1"/>
    <col min="14" max="14" width="11.75390625" style="21" customWidth="1"/>
    <col min="15" max="15" width="13.125" style="21" customWidth="1"/>
    <col min="16" max="16" width="15.00390625" style="21" customWidth="1"/>
    <col min="17" max="17" width="13.875" style="21" customWidth="1"/>
    <col min="18" max="18" width="14.625" style="21" customWidth="1"/>
    <col min="19" max="19" width="12.875" style="21" customWidth="1"/>
    <col min="20" max="20" width="13.00390625" style="0" customWidth="1"/>
  </cols>
  <sheetData>
    <row r="1" spans="4:19" ht="16.5" customHeight="1"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</row>
    <row r="2" spans="1:20" s="5" customFormat="1" ht="25.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4"/>
      <c r="Q2" s="4"/>
      <c r="R2" s="4"/>
      <c r="S2" s="4"/>
      <c r="T2" s="3"/>
    </row>
    <row r="3" spans="1:20" s="8" customFormat="1" ht="33" customHeight="1">
      <c r="A3" s="128" t="s">
        <v>16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6"/>
      <c r="Q3" s="6"/>
      <c r="R3" s="6"/>
      <c r="S3" s="6"/>
      <c r="T3" s="7"/>
    </row>
    <row r="4" spans="1:20" s="11" customFormat="1" ht="18.75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0"/>
      <c r="Q4" s="10"/>
      <c r="R4" s="10"/>
      <c r="S4" s="10"/>
      <c r="T4" s="9"/>
    </row>
    <row r="5" spans="4:20" s="11" customFormat="1" ht="18.75">
      <c r="D5" s="12"/>
      <c r="E5" s="12"/>
      <c r="F5" s="12"/>
      <c r="G5" s="12"/>
      <c r="H5" s="12"/>
      <c r="I5" s="12"/>
      <c r="J5" s="12"/>
      <c r="K5" s="12"/>
      <c r="L5" s="12"/>
      <c r="M5" s="10"/>
      <c r="N5" s="10"/>
      <c r="O5" s="10"/>
      <c r="P5" s="10"/>
      <c r="Q5" s="10"/>
      <c r="R5" s="10"/>
      <c r="S5" s="10"/>
      <c r="T5" s="9"/>
    </row>
    <row r="6" spans="4:20" s="13" customFormat="1" ht="20.25" customHeight="1"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  <c r="R6" s="15"/>
      <c r="S6" s="15"/>
      <c r="T6" s="14"/>
    </row>
    <row r="7" spans="5:20" s="11" customFormat="1" ht="18.75"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7"/>
      <c r="Q7" s="17"/>
      <c r="R7" s="17"/>
      <c r="S7" s="17"/>
      <c r="T7" s="16"/>
    </row>
    <row r="8" spans="5:20" s="11" customFormat="1" ht="18.75">
      <c r="E8" s="18"/>
      <c r="F8" s="18" t="s">
        <v>2</v>
      </c>
      <c r="G8" s="18"/>
      <c r="H8" s="18"/>
      <c r="I8" s="18"/>
      <c r="J8" s="18"/>
      <c r="K8" s="18"/>
      <c r="L8" s="18"/>
      <c r="M8" s="19"/>
      <c r="N8" s="19"/>
      <c r="O8" s="19"/>
      <c r="P8" s="19"/>
      <c r="Q8" s="19"/>
      <c r="R8" s="19"/>
      <c r="S8" s="19"/>
      <c r="T8" s="18"/>
    </row>
    <row r="9" spans="5:20" s="11" customFormat="1" ht="18.75">
      <c r="E9" s="18"/>
      <c r="F9" s="18" t="s">
        <v>3</v>
      </c>
      <c r="G9" s="18"/>
      <c r="H9" s="18"/>
      <c r="I9" s="18"/>
      <c r="J9" s="18"/>
      <c r="K9" s="18"/>
      <c r="L9" s="18"/>
      <c r="M9" s="19"/>
      <c r="N9" s="19"/>
      <c r="O9" s="19"/>
      <c r="P9" s="19"/>
      <c r="Q9" s="19"/>
      <c r="R9" s="19"/>
      <c r="S9" s="19"/>
      <c r="T9" s="18"/>
    </row>
    <row r="10" spans="5:20" s="11" customFormat="1" ht="18.75">
      <c r="E10" s="18"/>
      <c r="F10" s="18" t="s">
        <v>4</v>
      </c>
      <c r="G10" s="18"/>
      <c r="H10" s="18"/>
      <c r="I10" s="18"/>
      <c r="J10" s="18"/>
      <c r="K10" s="18"/>
      <c r="L10" s="18"/>
      <c r="M10" s="19"/>
      <c r="N10" s="19"/>
      <c r="O10" s="19"/>
      <c r="P10" s="19"/>
      <c r="Q10" s="19"/>
      <c r="R10" s="19"/>
      <c r="S10" s="19"/>
      <c r="T10" s="18"/>
    </row>
    <row r="11" spans="5:20" s="11" customFormat="1" ht="18.75">
      <c r="E11" s="18"/>
      <c r="F11" s="18"/>
      <c r="G11" s="18"/>
      <c r="H11" s="18"/>
      <c r="I11" s="18"/>
      <c r="J11" s="18"/>
      <c r="K11" s="18"/>
      <c r="L11" s="18"/>
      <c r="M11" s="19"/>
      <c r="N11" s="19"/>
      <c r="O11" s="19"/>
      <c r="P11" s="19"/>
      <c r="Q11" s="19"/>
      <c r="R11" s="19"/>
      <c r="S11" s="19"/>
      <c r="T11" s="18"/>
    </row>
    <row r="12" spans="4:19" ht="18.75">
      <c r="D12" s="18" t="s">
        <v>5</v>
      </c>
      <c r="L12" s="20" t="s">
        <v>6</v>
      </c>
      <c r="S12" s="22"/>
    </row>
    <row r="13" ht="13.5" thickBot="1"/>
    <row r="14" spans="4:76" s="23" customFormat="1" ht="43.5" customHeight="1">
      <c r="D14" s="116" t="s">
        <v>7</v>
      </c>
      <c r="E14" s="117"/>
      <c r="F14" s="117"/>
      <c r="G14" s="117"/>
      <c r="H14" s="24"/>
      <c r="I14" s="25" t="s">
        <v>8</v>
      </c>
      <c r="J14" s="25" t="s">
        <v>9</v>
      </c>
      <c r="K14" s="25" t="s">
        <v>10</v>
      </c>
      <c r="L14" s="133" t="s">
        <v>11</v>
      </c>
      <c r="M14" s="26"/>
      <c r="N14" s="26"/>
      <c r="O14" s="26"/>
      <c r="P14" s="26"/>
      <c r="Q14" s="26"/>
      <c r="R14" s="26"/>
      <c r="S14" s="26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4:76" s="28" customFormat="1" ht="19.5" customHeight="1">
      <c r="D15" s="126"/>
      <c r="E15" s="109"/>
      <c r="F15" s="109"/>
      <c r="G15" s="109"/>
      <c r="H15" s="29"/>
      <c r="I15" s="30" t="s">
        <v>12</v>
      </c>
      <c r="J15" s="30" t="s">
        <v>12</v>
      </c>
      <c r="K15" s="30" t="s">
        <v>12</v>
      </c>
      <c r="L15" s="134"/>
      <c r="M15" s="31"/>
      <c r="N15" s="32"/>
      <c r="O15" s="32"/>
      <c r="P15" s="31"/>
      <c r="Q15" s="33"/>
      <c r="R15" s="33"/>
      <c r="S15" s="31"/>
      <c r="T15" s="34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</row>
    <row r="16" spans="4:76" s="28" customFormat="1" ht="29.25" customHeight="1">
      <c r="D16" s="124" t="s">
        <v>2</v>
      </c>
      <c r="E16" s="132"/>
      <c r="F16" s="132"/>
      <c r="G16" s="132"/>
      <c r="H16" s="36"/>
      <c r="I16" s="37">
        <v>783297.1</v>
      </c>
      <c r="J16" s="37">
        <v>559291.6</v>
      </c>
      <c r="K16" s="37">
        <v>5349</v>
      </c>
      <c r="L16" s="38">
        <f>SUM(I16:K16)</f>
        <v>1347937.7</v>
      </c>
      <c r="M16" s="39"/>
      <c r="N16" s="39"/>
      <c r="O16" s="39"/>
      <c r="P16" s="39"/>
      <c r="Q16" s="39"/>
      <c r="R16" s="39"/>
      <c r="S16" s="39"/>
      <c r="T16" s="34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</row>
    <row r="17" spans="4:76" s="28" customFormat="1" ht="29.25" customHeight="1">
      <c r="D17" s="124" t="s">
        <v>3</v>
      </c>
      <c r="E17" s="125"/>
      <c r="F17" s="125"/>
      <c r="G17" s="125"/>
      <c r="H17" s="36"/>
      <c r="I17" s="40">
        <v>278320</v>
      </c>
      <c r="J17" s="40">
        <v>37893</v>
      </c>
      <c r="K17" s="40">
        <v>5062</v>
      </c>
      <c r="L17" s="38">
        <f>SUM(I17:K17)</f>
        <v>321275</v>
      </c>
      <c r="M17" s="41"/>
      <c r="N17" s="41"/>
      <c r="O17" s="41"/>
      <c r="P17" s="41"/>
      <c r="Q17" s="41"/>
      <c r="R17" s="41"/>
      <c r="S17" s="41"/>
      <c r="T17" s="34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</row>
    <row r="18" spans="4:76" s="28" customFormat="1" ht="29.25" customHeight="1">
      <c r="D18" s="124" t="s">
        <v>4</v>
      </c>
      <c r="E18" s="125"/>
      <c r="F18" s="125"/>
      <c r="G18" s="125"/>
      <c r="H18" s="36"/>
      <c r="I18" s="40">
        <v>91520</v>
      </c>
      <c r="J18" s="40">
        <v>32050</v>
      </c>
      <c r="K18" s="40">
        <v>4090</v>
      </c>
      <c r="L18" s="38">
        <f>SUM(I18:K18)</f>
        <v>127660</v>
      </c>
      <c r="M18" s="41"/>
      <c r="N18" s="41"/>
      <c r="O18" s="41"/>
      <c r="P18" s="41"/>
      <c r="Q18" s="41"/>
      <c r="R18" s="41"/>
      <c r="S18" s="41"/>
      <c r="T18" s="34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</row>
    <row r="19" spans="4:76" s="42" customFormat="1" ht="29.25" customHeight="1">
      <c r="D19" s="130" t="s">
        <v>13</v>
      </c>
      <c r="E19" s="131"/>
      <c r="F19" s="131"/>
      <c r="G19" s="131"/>
      <c r="H19" s="43"/>
      <c r="I19" s="44">
        <f>SUM(I16:I18)</f>
        <v>1153137.1</v>
      </c>
      <c r="J19" s="44">
        <f>SUM(J16:J18)</f>
        <v>629234.6</v>
      </c>
      <c r="K19" s="44">
        <f>SUM(K16:K18)</f>
        <v>14501</v>
      </c>
      <c r="L19" s="45">
        <f>SUM(L16:L18)</f>
        <v>1796872.7</v>
      </c>
      <c r="M19" s="46"/>
      <c r="N19" s="46"/>
      <c r="O19" s="46"/>
      <c r="P19" s="46"/>
      <c r="Q19" s="46"/>
      <c r="R19" s="46"/>
      <c r="S19" s="46"/>
      <c r="T19" s="34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</row>
    <row r="20" spans="4:76" s="28" customFormat="1" ht="33" customHeight="1">
      <c r="D20" s="122" t="s">
        <v>14</v>
      </c>
      <c r="E20" s="123"/>
      <c r="F20" s="123"/>
      <c r="G20" s="123"/>
      <c r="H20" s="48"/>
      <c r="I20" s="49">
        <v>27286.6</v>
      </c>
      <c r="J20" s="49">
        <v>351042</v>
      </c>
      <c r="K20" s="49">
        <v>0</v>
      </c>
      <c r="L20" s="38">
        <f>SUM(I20:K20)</f>
        <v>378328.6</v>
      </c>
      <c r="M20" s="50"/>
      <c r="N20" s="50"/>
      <c r="O20" s="41"/>
      <c r="P20" s="50"/>
      <c r="Q20" s="50"/>
      <c r="R20" s="50"/>
      <c r="S20" s="50"/>
      <c r="T20" s="34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</row>
    <row r="21" spans="4:76" s="51" customFormat="1" ht="38.25" customHeight="1" thickBot="1">
      <c r="D21" s="120" t="s">
        <v>15</v>
      </c>
      <c r="E21" s="121"/>
      <c r="F21" s="121"/>
      <c r="G21" s="121"/>
      <c r="H21" s="52"/>
      <c r="I21" s="53">
        <f>SUM(I19:I20)</f>
        <v>1180423.7000000002</v>
      </c>
      <c r="J21" s="53">
        <f>SUM(J19:J20)</f>
        <v>980276.6</v>
      </c>
      <c r="K21" s="53">
        <f>SUM(K19:K20)</f>
        <v>14501</v>
      </c>
      <c r="L21" s="54">
        <f>SUM(L19:L20)</f>
        <v>2175201.3</v>
      </c>
      <c r="M21" s="55"/>
      <c r="N21" s="55"/>
      <c r="O21" s="55"/>
      <c r="P21" s="55"/>
      <c r="Q21" s="55"/>
      <c r="R21" s="55"/>
      <c r="S21" s="55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3:76" ht="19.5" customHeight="1">
      <c r="M22" s="57"/>
      <c r="N22" s="57"/>
      <c r="O22" s="57"/>
      <c r="P22" s="57"/>
      <c r="Q22" s="57"/>
      <c r="R22" s="57"/>
      <c r="S22" s="57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</row>
    <row r="23" spans="4:76" ht="146.25" customHeight="1">
      <c r="D23" s="1"/>
      <c r="E23" s="1"/>
      <c r="F23" s="1"/>
      <c r="G23" s="1"/>
      <c r="H23" s="1"/>
      <c r="I23" s="1"/>
      <c r="J23" s="1"/>
      <c r="K23" s="1"/>
      <c r="L23" s="1"/>
      <c r="M23" s="58"/>
      <c r="N23" s="58"/>
      <c r="O23" s="58"/>
      <c r="P23" s="58"/>
      <c r="Q23" s="58"/>
      <c r="R23" s="58"/>
      <c r="S23" s="58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</row>
    <row r="24" spans="13:76" ht="12.75">
      <c r="M24" s="57"/>
      <c r="N24" s="57"/>
      <c r="O24" s="57"/>
      <c r="P24" s="57"/>
      <c r="Q24" s="57"/>
      <c r="R24" s="57"/>
      <c r="S24" s="57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</row>
    <row r="25" spans="13:76" ht="12.75">
      <c r="M25" s="57"/>
      <c r="N25" s="57"/>
      <c r="O25" s="57"/>
      <c r="P25" s="57"/>
      <c r="Q25" s="57"/>
      <c r="R25" s="57"/>
      <c r="S25" s="57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</row>
    <row r="26" spans="13:76" ht="12.75">
      <c r="M26" s="57"/>
      <c r="N26" s="57"/>
      <c r="O26" s="57"/>
      <c r="P26" s="57"/>
      <c r="Q26" s="57"/>
      <c r="R26" s="57"/>
      <c r="S26" s="57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</row>
  </sheetData>
  <mergeCells count="12">
    <mergeCell ref="A2:O2"/>
    <mergeCell ref="A3:O3"/>
    <mergeCell ref="A4:O4"/>
    <mergeCell ref="D19:G19"/>
    <mergeCell ref="D17:G17"/>
    <mergeCell ref="D14:G14"/>
    <mergeCell ref="D16:G16"/>
    <mergeCell ref="L14:L15"/>
    <mergeCell ref="D21:G21"/>
    <mergeCell ref="D20:G20"/>
    <mergeCell ref="D18:G18"/>
    <mergeCell ref="D15:G15"/>
  </mergeCells>
  <printOptions horizontalCentered="1" verticalCentered="1"/>
  <pageMargins left="0.1" right="0.47" top="0.7874015748031497" bottom="0.7874015748031497" header="0.5118110236220472" footer="0.5118110236220472"/>
  <pageSetup orientation="landscape" paperSize="9" scale="70" r:id="rId1"/>
  <headerFooter alignWithMargins="0">
    <oddHeader>&amp;CREKAPITULACE AKCÍ</oddHeader>
    <oddFooter>&amp;L&amp;"Arial CE,tučné"zpracoval:&amp;"Arial CE,obyčejné" J.Fiala/5369&amp;R&amp;D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MHMP</cp:lastModifiedBy>
  <dcterms:created xsi:type="dcterms:W3CDTF">2002-05-21T09:39:20Z</dcterms:created>
  <dcterms:modified xsi:type="dcterms:W3CDTF">2002-05-21T11:51:46Z</dcterms:modified>
  <cp:category/>
  <cp:version/>
  <cp:contentType/>
  <cp:contentStatus/>
</cp:coreProperties>
</file>