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KRYCÍ LIST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<sst xmlns="http://schemas.openxmlformats.org/spreadsheetml/2006/main" count="61" uniqueCount="25">
  <si>
    <t>Program na odstranění nevyhovujícího technického a prostorového stavu pražských škol - r. 2002</t>
  </si>
  <si>
    <t>REKAPITULACE  SKU</t>
  </si>
  <si>
    <t>počet akcí                            celkem</t>
  </si>
  <si>
    <t>náklady                           celkem</t>
  </si>
  <si>
    <t>dotace do 31.12.01</t>
  </si>
  <si>
    <t>zbývá k dofinancování</t>
  </si>
  <si>
    <t>Požadavek</t>
  </si>
  <si>
    <t>2 0 0 2    k r y t o</t>
  </si>
  <si>
    <t>2002                            nekryto</t>
  </si>
  <si>
    <t xml:space="preserve">předpoklad na 2003 - 2007 </t>
  </si>
  <si>
    <t>hl. m. Praha</t>
  </si>
  <si>
    <t>MF ČR</t>
  </si>
  <si>
    <t>MČ</t>
  </si>
  <si>
    <t>vlastní zdroje</t>
  </si>
  <si>
    <t>schválený rozpočet</t>
  </si>
  <si>
    <t>upravený rozpočet</t>
  </si>
  <si>
    <t>A - akce prioritní, rozestavěné a havarijní</t>
  </si>
  <si>
    <t>B - akce naléhavé, nutné k řešení</t>
  </si>
  <si>
    <t>C - akce potřebné a výhledové</t>
  </si>
  <si>
    <t>C  E  L  K  E  M</t>
  </si>
  <si>
    <t>SZNN</t>
  </si>
  <si>
    <t>REKAPITULACE OMT</t>
  </si>
  <si>
    <t>SOUČET SKU + OMT</t>
  </si>
  <si>
    <t>REKAPITULACE MĚSTSKÉ ČÁSTI</t>
  </si>
  <si>
    <t>SOUČET SKU + OMT + MČ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</si>
</sst>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0"/>
    <numFmt numFmtId="166" formatCode="d/m"/>
    <numFmt numFmtId="167" formatCode="#,##0.0"/>
    <numFmt numFmtId="168" formatCode="0.0"/>
    <numFmt numFmtId="169" formatCode="0.000"/>
    <numFmt numFmtId="170" formatCode="#,##0.0000"/>
    <numFmt numFmtId="171" formatCode="#,##0.00000"/>
    <numFmt numFmtId="172" formatCode="#,##0.000000"/>
    <numFmt numFmtId="173" formatCode="_-* #,##0.000\ _K_č_-;\-* #,##0.000\ _K_č_-;_-* &quot;-&quot;???\ _K_č_-;_-@_-"/>
    <numFmt numFmtId="174" formatCode="_-* #,##0\ _K_č_-;\-* #,##0\ _K_č_-;_-* &quot;-&quot;??\ _K_č_-;_-@_-"/>
    <numFmt numFmtId="175" formatCode="mm/yyyy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b/>
      <sz val="20"/>
      <name val="Arial CE"/>
      <family val="2"/>
    </font>
  </fonts>
  <fills count="9">
    <fill>
      <patternFill/>
    </fill>
    <fill>
      <patternFill patternType="gray125"/>
    </fill>
    <fill>
      <patternFill patternType="gray0625">
        <bgColor indexed="9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gray0625"/>
    </fill>
    <fill>
      <patternFill patternType="lightUp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6" fillId="1" borderId="1" xfId="0" applyNumberFormat="1" applyFont="1" applyFill="1" applyBorder="1" applyAlignment="1">
      <alignment horizontal="centerContinuous" vertical="center" wrapText="1"/>
    </xf>
    <xf numFmtId="164" fontId="7" fillId="1" borderId="1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5" fontId="10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4" fontId="14" fillId="4" borderId="2" xfId="0" applyNumberFormat="1" applyFont="1" applyFill="1" applyBorder="1" applyAlignment="1">
      <alignment horizontal="right" vertical="center" wrapText="1"/>
    </xf>
    <xf numFmtId="4" fontId="14" fillId="4" borderId="4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Continuous" vertical="center"/>
    </xf>
    <xf numFmtId="0" fontId="6" fillId="5" borderId="2" xfId="0" applyFont="1" applyFill="1" applyBorder="1" applyAlignment="1">
      <alignment horizontal="centerContinuous" vertical="center"/>
    </xf>
    <xf numFmtId="4" fontId="11" fillId="5" borderId="2" xfId="0" applyNumberFormat="1" applyFont="1" applyFill="1" applyBorder="1" applyAlignment="1">
      <alignment horizontal="right" vertical="center"/>
    </xf>
    <xf numFmtId="4" fontId="15" fillId="5" borderId="2" xfId="0" applyNumberFormat="1" applyFon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4" fontId="17" fillId="4" borderId="5" xfId="0" applyNumberFormat="1" applyFont="1" applyFill="1" applyBorder="1" applyAlignment="1">
      <alignment horizontal="right" vertical="center" wrapText="1"/>
    </xf>
    <xf numFmtId="4" fontId="17" fillId="4" borderId="6" xfId="0" applyNumberFormat="1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1" fontId="16" fillId="4" borderId="0" xfId="0" applyNumberFormat="1" applyFont="1" applyFill="1" applyBorder="1" applyAlignment="1">
      <alignment horizontal="center" vertical="center" wrapText="1"/>
    </xf>
    <xf numFmtId="165" fontId="17" fillId="4" borderId="0" xfId="0" applyNumberFormat="1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centerContinuous" vertical="center"/>
    </xf>
    <xf numFmtId="0" fontId="6" fillId="5" borderId="8" xfId="0" applyFont="1" applyFill="1" applyBorder="1" applyAlignment="1">
      <alignment horizontal="centerContinuous" vertical="center"/>
    </xf>
    <xf numFmtId="4" fontId="11" fillId="5" borderId="8" xfId="0" applyNumberFormat="1" applyFont="1" applyFill="1" applyBorder="1" applyAlignment="1">
      <alignment horizontal="right" vertical="center"/>
    </xf>
    <xf numFmtId="4" fontId="11" fillId="5" borderId="9" xfId="0" applyNumberFormat="1" applyFont="1" applyFill="1" applyBorder="1" applyAlignment="1">
      <alignment horizontal="right" vertic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165" fontId="7" fillId="1" borderId="12" xfId="0" applyNumberFormat="1" applyFont="1" applyFill="1" applyBorder="1" applyAlignment="1">
      <alignment horizontal="centerContinuous" vertical="center"/>
    </xf>
    <xf numFmtId="4" fontId="11" fillId="4" borderId="10" xfId="0" applyNumberFormat="1" applyFont="1" applyFill="1" applyBorder="1" applyAlignment="1">
      <alignment horizontal="right" vertical="center"/>
    </xf>
    <xf numFmtId="4" fontId="11" fillId="4" borderId="11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Continuous" vertical="center"/>
    </xf>
    <xf numFmtId="165" fontId="11" fillId="4" borderId="0" xfId="0" applyNumberFormat="1" applyFont="1" applyFill="1" applyBorder="1" applyAlignment="1">
      <alignment horizontal="right" vertical="center"/>
    </xf>
    <xf numFmtId="165" fontId="15" fillId="4" borderId="0" xfId="0" applyNumberFormat="1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5" fontId="7" fillId="1" borderId="1" xfId="0" applyNumberFormat="1" applyFont="1" applyFill="1" applyBorder="1" applyAlignment="1">
      <alignment horizontal="center" vertical="center" wrapText="1"/>
    </xf>
    <xf numFmtId="165" fontId="7" fillId="1" borderId="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13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1" fontId="8" fillId="4" borderId="2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wrapText="1"/>
    </xf>
    <xf numFmtId="165" fontId="7" fillId="7" borderId="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0" fillId="0" borderId="1" xfId="0" applyBorder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" fontId="7" fillId="7" borderId="4" xfId="0" applyNumberFormat="1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 wrapText="1"/>
    </xf>
    <xf numFmtId="165" fontId="8" fillId="1" borderId="1" xfId="0" applyNumberFormat="1" applyFont="1" applyFill="1" applyBorder="1" applyAlignment="1">
      <alignment horizontal="center" vertical="center"/>
    </xf>
    <xf numFmtId="165" fontId="8" fillId="1" borderId="12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sobn&#237;k\Z&#225;sobn&#237;k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CE 400)"/>
      <sheetName val="2003"/>
      <sheetName val="2002"/>
      <sheetName val="akce celkem"/>
      <sheetName val="KRYCÍ LIST "/>
      <sheetName val="KRYCÍ LIST 1"/>
      <sheetName val="AKCE -  A"/>
      <sheetName val="akce - B"/>
      <sheetName val="akce - C"/>
      <sheetName val="SZNN"/>
    </sheetNames>
    <sheetDataSet>
      <sheetData sheetId="4">
        <row r="17">
          <cell r="G17">
            <v>2599489.2</v>
          </cell>
          <cell r="H17">
            <v>247863.30000000002</v>
          </cell>
          <cell r="I17">
            <v>2351625.9000000004</v>
          </cell>
          <cell r="J17">
            <v>214821.24</v>
          </cell>
          <cell r="K17">
            <v>622928.46</v>
          </cell>
          <cell r="L17">
            <v>4250</v>
          </cell>
          <cell r="M17">
            <v>49074.600000000006</v>
          </cell>
          <cell r="N17">
            <v>734368</v>
          </cell>
          <cell r="O17">
            <v>864693</v>
          </cell>
          <cell r="P17">
            <v>722263.6000000001</v>
          </cell>
          <cell r="Q17">
            <v>738288</v>
          </cell>
        </row>
      </sheetData>
      <sheetData sheetId="6">
        <row r="410">
          <cell r="A410">
            <v>328</v>
          </cell>
        </row>
      </sheetData>
      <sheetData sheetId="7">
        <row r="4">
          <cell r="G4">
            <v>727858</v>
          </cell>
          <cell r="H4">
            <v>0</v>
          </cell>
          <cell r="I4">
            <v>727858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1020</v>
          </cell>
          <cell r="O4">
            <v>0</v>
          </cell>
          <cell r="P4">
            <v>38043</v>
          </cell>
          <cell r="Q4">
            <v>689815</v>
          </cell>
        </row>
        <row r="362">
          <cell r="A362">
            <v>286</v>
          </cell>
        </row>
      </sheetData>
      <sheetData sheetId="8">
        <row r="4">
          <cell r="G4">
            <v>536834</v>
          </cell>
          <cell r="H4">
            <v>0</v>
          </cell>
          <cell r="I4">
            <v>536834</v>
          </cell>
          <cell r="J4">
            <v>0</v>
          </cell>
          <cell r="K4">
            <v>100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536834</v>
          </cell>
        </row>
        <row r="149">
          <cell r="A149">
            <v>112</v>
          </cell>
        </row>
      </sheetData>
      <sheetData sheetId="9">
        <row r="4">
          <cell r="G4">
            <v>146443.25699999998</v>
          </cell>
          <cell r="H4">
            <v>0</v>
          </cell>
          <cell r="I4">
            <v>146443.25699999998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45328.457</v>
          </cell>
          <cell r="Q4">
            <v>101114.8</v>
          </cell>
        </row>
        <row r="263">
          <cell r="A263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5" zoomScaleNormal="85" workbookViewId="0" topLeftCell="A1">
      <selection activeCell="H3" sqref="H3:H5"/>
    </sheetView>
  </sheetViews>
  <sheetFormatPr defaultColWidth="9.00390625" defaultRowHeight="12.75"/>
  <cols>
    <col min="1" max="1" width="0.6171875" style="0" customWidth="1"/>
    <col min="2" max="2" width="11.25390625" style="0" customWidth="1"/>
    <col min="3" max="3" width="19.75390625" style="0" customWidth="1"/>
    <col min="4" max="4" width="9.625" style="0" customWidth="1"/>
    <col min="5" max="5" width="9.875" style="0" customWidth="1"/>
    <col min="6" max="6" width="0.74609375" style="0" customWidth="1"/>
    <col min="7" max="7" width="15.875" style="0" customWidth="1"/>
    <col min="8" max="8" width="17.125" style="0" customWidth="1"/>
    <col min="9" max="9" width="13.375" style="0" customWidth="1"/>
    <col min="10" max="10" width="14.75390625" style="0" customWidth="1"/>
    <col min="11" max="11" width="12.75390625" style="0" customWidth="1"/>
    <col min="12" max="12" width="11.875" style="0" customWidth="1"/>
    <col min="13" max="13" width="11.25390625" style="0" customWidth="1"/>
    <col min="14" max="16" width="13.875" style="0" customWidth="1"/>
    <col min="17" max="17" width="13.125" style="0" customWidth="1"/>
    <col min="18" max="18" width="13.00390625" style="0" customWidth="1"/>
  </cols>
  <sheetData>
    <row r="1" spans="2:17" ht="22.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8" s="3" customFormat="1" ht="23.25" customHeight="1">
      <c r="A3" s="66" t="s">
        <v>1</v>
      </c>
      <c r="B3" s="67"/>
      <c r="C3" s="67"/>
      <c r="D3" s="67"/>
      <c r="E3" s="1" t="s">
        <v>2</v>
      </c>
      <c r="F3" s="2"/>
      <c r="G3" s="43" t="s">
        <v>3</v>
      </c>
      <c r="H3" s="43" t="s">
        <v>4</v>
      </c>
      <c r="I3" s="54" t="s">
        <v>5</v>
      </c>
      <c r="J3" s="71" t="s">
        <v>6</v>
      </c>
      <c r="K3" s="71"/>
      <c r="L3" s="71"/>
      <c r="M3" s="71"/>
      <c r="N3" s="71"/>
      <c r="O3" s="71"/>
      <c r="P3" s="71"/>
      <c r="Q3" s="72"/>
      <c r="R3"/>
    </row>
    <row r="4" spans="1:18" s="4" customFormat="1" ht="23.25" customHeight="1">
      <c r="A4" s="52"/>
      <c r="B4" s="53"/>
      <c r="C4" s="53"/>
      <c r="D4" s="53"/>
      <c r="E4" s="51">
        <f>E6+E7+E8+E10</f>
        <v>938</v>
      </c>
      <c r="F4" s="51"/>
      <c r="G4" s="44"/>
      <c r="H4" s="44"/>
      <c r="I4" s="55"/>
      <c r="J4" s="56" t="s">
        <v>7</v>
      </c>
      <c r="K4" s="56"/>
      <c r="L4" s="56"/>
      <c r="M4" s="56"/>
      <c r="N4" s="56"/>
      <c r="O4" s="56"/>
      <c r="P4" s="56" t="s">
        <v>8</v>
      </c>
      <c r="Q4" s="69" t="s">
        <v>9</v>
      </c>
      <c r="R4"/>
    </row>
    <row r="5" spans="1:18" s="4" customFormat="1" ht="24.75" customHeight="1">
      <c r="A5" s="52"/>
      <c r="B5" s="53"/>
      <c r="C5" s="53"/>
      <c r="D5" s="53"/>
      <c r="E5" s="51"/>
      <c r="F5" s="51"/>
      <c r="G5" s="44"/>
      <c r="H5" s="44"/>
      <c r="I5" s="55"/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  <c r="O5" s="6" t="s">
        <v>15</v>
      </c>
      <c r="P5" s="65"/>
      <c r="Q5" s="70"/>
      <c r="R5"/>
    </row>
    <row r="6" spans="1:18" s="4" customFormat="1" ht="29.25" customHeight="1">
      <c r="A6" s="47" t="s">
        <v>16</v>
      </c>
      <c r="B6" s="50"/>
      <c r="C6" s="50"/>
      <c r="D6" s="50"/>
      <c r="E6" s="49">
        <f>'[1]AKCE -  A'!A410</f>
        <v>328</v>
      </c>
      <c r="F6" s="49"/>
      <c r="G6" s="8">
        <f>'[1]KRYCÍ LIST '!G17</f>
        <v>2599489.2</v>
      </c>
      <c r="H6" s="8">
        <f>'[1]KRYCÍ LIST '!H17</f>
        <v>247863.30000000002</v>
      </c>
      <c r="I6" s="8">
        <f>'[1]KRYCÍ LIST '!I17</f>
        <v>2351625.9000000004</v>
      </c>
      <c r="J6" s="8">
        <f>'[1]KRYCÍ LIST '!J17</f>
        <v>214821.24</v>
      </c>
      <c r="K6" s="8">
        <f>'[1]KRYCÍ LIST '!K17</f>
        <v>622928.46</v>
      </c>
      <c r="L6" s="8">
        <f>'[1]KRYCÍ LIST '!L17</f>
        <v>4250</v>
      </c>
      <c r="M6" s="8">
        <f>'[1]KRYCÍ LIST '!M17</f>
        <v>49074.600000000006</v>
      </c>
      <c r="N6" s="8">
        <f>'[1]KRYCÍ LIST '!N17</f>
        <v>734368</v>
      </c>
      <c r="O6" s="8">
        <f>'[1]KRYCÍ LIST '!O17</f>
        <v>864693</v>
      </c>
      <c r="P6" s="8">
        <f>'[1]KRYCÍ LIST '!P17</f>
        <v>722263.6000000001</v>
      </c>
      <c r="Q6" s="9">
        <f>'[1]KRYCÍ LIST '!Q17</f>
        <v>738288</v>
      </c>
      <c r="R6"/>
    </row>
    <row r="7" spans="1:18" s="4" customFormat="1" ht="29.25" customHeight="1">
      <c r="A7" s="7" t="s">
        <v>17</v>
      </c>
      <c r="B7" s="10"/>
      <c r="C7" s="10"/>
      <c r="D7" s="10"/>
      <c r="E7" s="49">
        <f>'[1]akce - B'!A362</f>
        <v>286</v>
      </c>
      <c r="F7" s="49"/>
      <c r="G7" s="8">
        <f>'[1]akce - B'!G4</f>
        <v>727858</v>
      </c>
      <c r="H7" s="8">
        <f>'[1]akce - B'!H4</f>
        <v>0</v>
      </c>
      <c r="I7" s="8">
        <f>'[1]akce - B'!I4</f>
        <v>727858</v>
      </c>
      <c r="J7" s="8">
        <f>'[1]akce - B'!J4</f>
        <v>0</v>
      </c>
      <c r="K7" s="8">
        <f>'[1]akce - B'!K4</f>
        <v>0</v>
      </c>
      <c r="L7" s="8">
        <f>'[1]akce - B'!L4</f>
        <v>0</v>
      </c>
      <c r="M7" s="8">
        <f>'[1]akce - B'!M4</f>
        <v>0</v>
      </c>
      <c r="N7" s="8">
        <f>'[1]akce - B'!N4</f>
        <v>1020</v>
      </c>
      <c r="O7" s="8">
        <f>'[1]akce - B'!O4</f>
        <v>0</v>
      </c>
      <c r="P7" s="8">
        <f>'[1]akce - B'!P4</f>
        <v>38043</v>
      </c>
      <c r="Q7" s="9">
        <f>'[1]akce - B'!Q4</f>
        <v>689815</v>
      </c>
      <c r="R7"/>
    </row>
    <row r="8" spans="1:18" s="4" customFormat="1" ht="29.25" customHeight="1">
      <c r="A8" s="47" t="s">
        <v>18</v>
      </c>
      <c r="B8" s="48"/>
      <c r="C8" s="48"/>
      <c r="D8" s="48"/>
      <c r="E8" s="49">
        <f>'[1]akce - C'!A149</f>
        <v>112</v>
      </c>
      <c r="F8" s="49"/>
      <c r="G8" s="8">
        <f>'[1]akce - C'!G4</f>
        <v>536834</v>
      </c>
      <c r="H8" s="8">
        <f>'[1]akce - C'!H4</f>
        <v>0</v>
      </c>
      <c r="I8" s="8">
        <f>'[1]akce - C'!I4</f>
        <v>536834</v>
      </c>
      <c r="J8" s="8">
        <f>'[1]akce - C'!J4</f>
        <v>0</v>
      </c>
      <c r="K8" s="8">
        <f>'[1]akce - C'!K4</f>
        <v>100</v>
      </c>
      <c r="L8" s="8">
        <f>'[1]akce - C'!L4</f>
        <v>0</v>
      </c>
      <c r="M8" s="8">
        <f>'[1]akce - C'!M4</f>
        <v>0</v>
      </c>
      <c r="N8" s="8">
        <f>'[1]akce - C'!N4</f>
        <v>0</v>
      </c>
      <c r="O8" s="8">
        <f>'[1]akce - C'!O4</f>
        <v>0</v>
      </c>
      <c r="P8" s="8">
        <f>'[1]akce - C'!P4</f>
        <v>0</v>
      </c>
      <c r="Q8" s="9">
        <f>'[1]akce - C'!Q4</f>
        <v>536834</v>
      </c>
      <c r="R8"/>
    </row>
    <row r="9" spans="1:18" s="3" customFormat="1" ht="29.25" customHeight="1">
      <c r="A9" s="11" t="s">
        <v>19</v>
      </c>
      <c r="B9" s="12"/>
      <c r="C9" s="12"/>
      <c r="D9" s="12"/>
      <c r="E9" s="12"/>
      <c r="F9" s="12"/>
      <c r="G9" s="13">
        <f aca="true" t="shared" si="0" ref="G9:Q9">SUM(G6:G8)</f>
        <v>3864181.2</v>
      </c>
      <c r="H9" s="13">
        <f t="shared" si="0"/>
        <v>247863.30000000002</v>
      </c>
      <c r="I9" s="13">
        <f t="shared" si="0"/>
        <v>3616317.9000000004</v>
      </c>
      <c r="J9" s="14">
        <f t="shared" si="0"/>
        <v>214821.24</v>
      </c>
      <c r="K9" s="14">
        <f t="shared" si="0"/>
        <v>623028.46</v>
      </c>
      <c r="L9" s="14">
        <f t="shared" si="0"/>
        <v>4250</v>
      </c>
      <c r="M9" s="14">
        <f t="shared" si="0"/>
        <v>49074.600000000006</v>
      </c>
      <c r="N9" s="13">
        <f t="shared" si="0"/>
        <v>735388</v>
      </c>
      <c r="O9" s="13">
        <f t="shared" si="0"/>
        <v>864693</v>
      </c>
      <c r="P9" s="13">
        <f t="shared" si="0"/>
        <v>760306.6000000001</v>
      </c>
      <c r="Q9" s="15">
        <f t="shared" si="0"/>
        <v>1964937</v>
      </c>
      <c r="R9"/>
    </row>
    <row r="10" spans="1:18" s="4" customFormat="1" ht="25.5" customHeight="1" thickBot="1">
      <c r="A10" s="61" t="s">
        <v>20</v>
      </c>
      <c r="B10" s="62"/>
      <c r="C10" s="62"/>
      <c r="D10" s="63"/>
      <c r="E10" s="64">
        <f>'[1]SZNN'!A263</f>
        <v>212</v>
      </c>
      <c r="F10" s="64"/>
      <c r="G10" s="16">
        <f>'[1]SZNN'!G4</f>
        <v>146443.25699999998</v>
      </c>
      <c r="H10" s="16">
        <f>'[1]SZNN'!H4</f>
        <v>0</v>
      </c>
      <c r="I10" s="16">
        <f>'[1]SZNN'!I4</f>
        <v>146443.25699999998</v>
      </c>
      <c r="J10" s="16">
        <f>'[1]SZNN'!J4</f>
        <v>0</v>
      </c>
      <c r="K10" s="16">
        <f>'[1]SZNN'!K4</f>
        <v>0</v>
      </c>
      <c r="L10" s="16">
        <f>'[1]SZNN'!L4</f>
        <v>0</v>
      </c>
      <c r="M10" s="16">
        <f>'[1]SZNN'!M4</f>
        <v>0</v>
      </c>
      <c r="N10" s="16">
        <f>'[1]SZNN'!N4</f>
        <v>0</v>
      </c>
      <c r="O10" s="16">
        <f>'[1]SZNN'!O4</f>
        <v>0</v>
      </c>
      <c r="P10" s="16">
        <f>'[1]SZNN'!P4</f>
        <v>45328.457</v>
      </c>
      <c r="Q10" s="17">
        <f>'[1]SZNN'!Q4</f>
        <v>101114.8</v>
      </c>
      <c r="R10"/>
    </row>
    <row r="11" spans="1:18" s="4" customFormat="1" ht="6" customHeight="1">
      <c r="A11" s="18"/>
      <c r="B11" s="19"/>
      <c r="C11" s="19"/>
      <c r="D11" s="19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/>
    </row>
    <row r="12" ht="5.25" customHeight="1" thickBot="1"/>
    <row r="13" spans="1:17" ht="26.25">
      <c r="A13" s="57" t="s">
        <v>21</v>
      </c>
      <c r="B13" s="58"/>
      <c r="C13" s="58"/>
      <c r="D13" s="58"/>
      <c r="E13" s="1" t="s">
        <v>2</v>
      </c>
      <c r="F13" s="2"/>
      <c r="G13" s="43" t="s">
        <v>3</v>
      </c>
      <c r="H13" s="43" t="s">
        <v>4</v>
      </c>
      <c r="I13" s="54" t="s">
        <v>5</v>
      </c>
      <c r="J13" s="71" t="s">
        <v>6</v>
      </c>
      <c r="K13" s="71"/>
      <c r="L13" s="71"/>
      <c r="M13" s="71"/>
      <c r="N13" s="71"/>
      <c r="O13" s="71"/>
      <c r="P13" s="71"/>
      <c r="Q13" s="72"/>
    </row>
    <row r="14" spans="1:17" ht="22.5" customHeight="1">
      <c r="A14" s="52"/>
      <c r="B14" s="53"/>
      <c r="C14" s="53"/>
      <c r="D14" s="53"/>
      <c r="E14" s="51">
        <f>E16+E17+E18</f>
        <v>88</v>
      </c>
      <c r="F14" s="51"/>
      <c r="G14" s="44"/>
      <c r="H14" s="44"/>
      <c r="I14" s="55"/>
      <c r="J14" s="56" t="s">
        <v>7</v>
      </c>
      <c r="K14" s="56"/>
      <c r="L14" s="56"/>
      <c r="M14" s="56"/>
      <c r="N14" s="56"/>
      <c r="O14" s="56"/>
      <c r="P14" s="56" t="s">
        <v>8</v>
      </c>
      <c r="Q14" s="69" t="s">
        <v>9</v>
      </c>
    </row>
    <row r="15" spans="1:17" ht="27" customHeight="1">
      <c r="A15" s="52"/>
      <c r="B15" s="53"/>
      <c r="C15" s="53"/>
      <c r="D15" s="53"/>
      <c r="E15" s="51"/>
      <c r="F15" s="51"/>
      <c r="G15" s="44"/>
      <c r="H15" s="44"/>
      <c r="I15" s="55"/>
      <c r="J15" s="5" t="s">
        <v>10</v>
      </c>
      <c r="K15" s="5" t="s">
        <v>11</v>
      </c>
      <c r="L15" s="5" t="s">
        <v>12</v>
      </c>
      <c r="M15" s="5" t="s">
        <v>13</v>
      </c>
      <c r="N15" s="6" t="s">
        <v>14</v>
      </c>
      <c r="O15" s="6" t="s">
        <v>15</v>
      </c>
      <c r="P15" s="65"/>
      <c r="Q15" s="70"/>
    </row>
    <row r="16" spans="1:17" ht="25.5" customHeight="1">
      <c r="A16" s="47" t="s">
        <v>16</v>
      </c>
      <c r="B16" s="50"/>
      <c r="C16" s="50"/>
      <c r="D16" s="50"/>
      <c r="E16" s="49">
        <v>17</v>
      </c>
      <c r="F16" s="49"/>
      <c r="G16" s="8">
        <v>135598</v>
      </c>
      <c r="H16" s="8">
        <v>7750</v>
      </c>
      <c r="I16" s="8">
        <v>127848</v>
      </c>
      <c r="J16" s="8">
        <v>7479</v>
      </c>
      <c r="K16" s="8">
        <v>52263</v>
      </c>
      <c r="L16" s="8">
        <v>0</v>
      </c>
      <c r="M16" s="8">
        <v>400</v>
      </c>
      <c r="N16" s="8">
        <v>59742</v>
      </c>
      <c r="O16" s="8">
        <v>59742</v>
      </c>
      <c r="P16" s="8">
        <v>2000</v>
      </c>
      <c r="Q16" s="9">
        <v>68706</v>
      </c>
    </row>
    <row r="17" spans="1:17" ht="30" customHeight="1">
      <c r="A17" s="7" t="s">
        <v>17</v>
      </c>
      <c r="B17" s="10"/>
      <c r="C17" s="10"/>
      <c r="D17" s="10"/>
      <c r="E17" s="49">
        <v>17</v>
      </c>
      <c r="F17" s="49"/>
      <c r="G17" s="8">
        <v>45025</v>
      </c>
      <c r="H17" s="8">
        <v>0</v>
      </c>
      <c r="I17" s="8">
        <v>45025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45025</v>
      </c>
    </row>
    <row r="18" spans="1:17" ht="36.75" customHeight="1">
      <c r="A18" s="47" t="s">
        <v>18</v>
      </c>
      <c r="B18" s="48"/>
      <c r="C18" s="48"/>
      <c r="D18" s="48"/>
      <c r="E18" s="49">
        <v>54</v>
      </c>
      <c r="F18" s="49"/>
      <c r="G18" s="8">
        <v>222779</v>
      </c>
      <c r="H18" s="8">
        <v>0</v>
      </c>
      <c r="I18" s="8">
        <v>222779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600</v>
      </c>
      <c r="Q18" s="9">
        <v>222179</v>
      </c>
    </row>
    <row r="19" spans="1:21" s="3" customFormat="1" ht="29.25" customHeight="1" thickBot="1">
      <c r="A19" s="22" t="s">
        <v>19</v>
      </c>
      <c r="B19" s="23"/>
      <c r="C19" s="23"/>
      <c r="D19" s="23"/>
      <c r="E19" s="23"/>
      <c r="F19" s="23"/>
      <c r="G19" s="24">
        <f aca="true" t="shared" si="1" ref="G19:Q19">SUM(G16:G18)</f>
        <v>403402</v>
      </c>
      <c r="H19" s="24">
        <f t="shared" si="1"/>
        <v>7750</v>
      </c>
      <c r="I19" s="24">
        <f t="shared" si="1"/>
        <v>395652</v>
      </c>
      <c r="J19" s="24">
        <f t="shared" si="1"/>
        <v>7479</v>
      </c>
      <c r="K19" s="24">
        <f t="shared" si="1"/>
        <v>52263</v>
      </c>
      <c r="L19" s="24">
        <f t="shared" si="1"/>
        <v>0</v>
      </c>
      <c r="M19" s="24">
        <f t="shared" si="1"/>
        <v>400</v>
      </c>
      <c r="N19" s="24">
        <f t="shared" si="1"/>
        <v>59742</v>
      </c>
      <c r="O19" s="24">
        <f t="shared" si="1"/>
        <v>59742</v>
      </c>
      <c r="P19" s="24">
        <f t="shared" si="1"/>
        <v>2600</v>
      </c>
      <c r="Q19" s="25">
        <f t="shared" si="1"/>
        <v>335910</v>
      </c>
      <c r="R19"/>
      <c r="S19" s="59"/>
      <c r="T19" s="60"/>
      <c r="U19" s="60"/>
    </row>
    <row r="20" spans="1:17" ht="21" customHeight="1" thickBot="1" thickTop="1">
      <c r="A20" s="40" t="s">
        <v>22</v>
      </c>
      <c r="B20" s="41"/>
      <c r="C20" s="41"/>
      <c r="D20" s="41"/>
      <c r="E20" s="41"/>
      <c r="F20" s="42"/>
      <c r="G20" s="26">
        <f aca="true" t="shared" si="2" ref="G20:Q20">G9+G19</f>
        <v>4267583.2</v>
      </c>
      <c r="H20" s="26">
        <f t="shared" si="2"/>
        <v>255613.30000000002</v>
      </c>
      <c r="I20" s="26">
        <f t="shared" si="2"/>
        <v>4011969.9000000004</v>
      </c>
      <c r="J20" s="26">
        <f t="shared" si="2"/>
        <v>222300.24</v>
      </c>
      <c r="K20" s="26">
        <f t="shared" si="2"/>
        <v>675291.46</v>
      </c>
      <c r="L20" s="26">
        <f t="shared" si="2"/>
        <v>4250</v>
      </c>
      <c r="M20" s="26">
        <f t="shared" si="2"/>
        <v>49474.600000000006</v>
      </c>
      <c r="N20" s="26">
        <f t="shared" si="2"/>
        <v>795130</v>
      </c>
      <c r="O20" s="26">
        <f t="shared" si="2"/>
        <v>924435</v>
      </c>
      <c r="P20" s="26">
        <f t="shared" si="2"/>
        <v>762906.6000000001</v>
      </c>
      <c r="Q20" s="27">
        <f t="shared" si="2"/>
        <v>2300847</v>
      </c>
    </row>
    <row r="21" ht="22.5" customHeight="1" thickBot="1" thickTop="1"/>
    <row r="22" spans="1:17" ht="53.25" customHeight="1">
      <c r="A22" s="45" t="s">
        <v>23</v>
      </c>
      <c r="B22" s="46"/>
      <c r="C22" s="46"/>
      <c r="D22" s="46"/>
      <c r="E22" s="1" t="s">
        <v>2</v>
      </c>
      <c r="F22" s="2"/>
      <c r="G22" s="43" t="s">
        <v>3</v>
      </c>
      <c r="H22" s="43" t="s">
        <v>4</v>
      </c>
      <c r="I22" s="54" t="s">
        <v>5</v>
      </c>
      <c r="J22" s="71" t="s">
        <v>6</v>
      </c>
      <c r="K22" s="71"/>
      <c r="L22" s="71"/>
      <c r="M22" s="71"/>
      <c r="N22" s="71"/>
      <c r="O22" s="71"/>
      <c r="P22" s="71"/>
      <c r="Q22" s="28"/>
    </row>
    <row r="23" spans="1:17" ht="16.5" customHeight="1">
      <c r="A23" s="52"/>
      <c r="B23" s="53"/>
      <c r="C23" s="53"/>
      <c r="D23" s="53"/>
      <c r="E23" s="51">
        <f>E25+E26+E27</f>
        <v>502</v>
      </c>
      <c r="F23" s="51"/>
      <c r="G23" s="44"/>
      <c r="H23" s="44"/>
      <c r="I23" s="55"/>
      <c r="J23" s="56" t="s">
        <v>7</v>
      </c>
      <c r="K23" s="56"/>
      <c r="L23" s="56"/>
      <c r="M23" s="56"/>
      <c r="N23" s="56"/>
      <c r="O23" s="56"/>
      <c r="P23" s="56" t="s">
        <v>8</v>
      </c>
      <c r="Q23" s="69" t="s">
        <v>9</v>
      </c>
    </row>
    <row r="24" spans="1:17" ht="22.5">
      <c r="A24" s="52"/>
      <c r="B24" s="53"/>
      <c r="C24" s="53"/>
      <c r="D24" s="53"/>
      <c r="E24" s="51"/>
      <c r="F24" s="51"/>
      <c r="G24" s="44"/>
      <c r="H24" s="44"/>
      <c r="I24" s="55"/>
      <c r="J24" s="5" t="s">
        <v>10</v>
      </c>
      <c r="K24" s="5" t="s">
        <v>11</v>
      </c>
      <c r="L24" s="5" t="s">
        <v>12</v>
      </c>
      <c r="M24" s="5" t="s">
        <v>13</v>
      </c>
      <c r="N24" s="6" t="s">
        <v>14</v>
      </c>
      <c r="O24" s="6" t="s">
        <v>15</v>
      </c>
      <c r="P24" s="65"/>
      <c r="Q24" s="70"/>
    </row>
    <row r="25" spans="1:17" ht="27.75" customHeight="1">
      <c r="A25" s="47" t="s">
        <v>16</v>
      </c>
      <c r="B25" s="50"/>
      <c r="C25" s="50"/>
      <c r="D25" s="50"/>
      <c r="E25" s="49">
        <v>202</v>
      </c>
      <c r="F25" s="49"/>
      <c r="G25" s="8">
        <v>1555531.4</v>
      </c>
      <c r="H25" s="8">
        <v>256848</v>
      </c>
      <c r="I25" s="8">
        <f>G25-H25</f>
        <v>1298683.4</v>
      </c>
      <c r="J25" s="8">
        <v>0</v>
      </c>
      <c r="K25" s="8">
        <v>93500</v>
      </c>
      <c r="L25" s="8">
        <v>20986</v>
      </c>
      <c r="M25" s="8">
        <v>0</v>
      </c>
      <c r="N25" s="8">
        <v>65750</v>
      </c>
      <c r="O25" s="8">
        <v>41420</v>
      </c>
      <c r="P25" s="8">
        <v>721541.4</v>
      </c>
      <c r="Q25" s="9">
        <v>355486</v>
      </c>
    </row>
    <row r="26" spans="1:17" ht="29.25" customHeight="1">
      <c r="A26" s="7" t="s">
        <v>17</v>
      </c>
      <c r="B26" s="10"/>
      <c r="C26" s="10"/>
      <c r="D26" s="10"/>
      <c r="E26" s="49">
        <v>157</v>
      </c>
      <c r="F26" s="49"/>
      <c r="G26" s="8">
        <v>1088334.1</v>
      </c>
      <c r="H26" s="8">
        <v>3114</v>
      </c>
      <c r="I26" s="8">
        <f>G26-H26</f>
        <v>1085220.1</v>
      </c>
      <c r="J26" s="8">
        <v>0</v>
      </c>
      <c r="K26" s="8">
        <v>0</v>
      </c>
      <c r="L26" s="8">
        <v>22220</v>
      </c>
      <c r="M26" s="8">
        <v>0</v>
      </c>
      <c r="N26" s="8">
        <v>0</v>
      </c>
      <c r="O26" s="8">
        <v>700</v>
      </c>
      <c r="P26" s="8">
        <v>276810</v>
      </c>
      <c r="Q26" s="9">
        <v>785490.1</v>
      </c>
    </row>
    <row r="27" spans="1:18" s="3" customFormat="1" ht="29.25" customHeight="1">
      <c r="A27" s="47" t="s">
        <v>18</v>
      </c>
      <c r="B27" s="48"/>
      <c r="C27" s="48"/>
      <c r="D27" s="48"/>
      <c r="E27" s="49">
        <v>143</v>
      </c>
      <c r="F27" s="49"/>
      <c r="G27" s="8">
        <v>1379768</v>
      </c>
      <c r="H27" s="8">
        <v>1000</v>
      </c>
      <c r="I27" s="8">
        <f>G27-H27</f>
        <v>1378768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92970</v>
      </c>
      <c r="Q27" s="9">
        <v>1285798</v>
      </c>
      <c r="R27"/>
    </row>
    <row r="28" spans="1:18" s="4" customFormat="1" ht="29.25" customHeight="1" thickBot="1">
      <c r="A28" s="22" t="s">
        <v>19</v>
      </c>
      <c r="B28" s="23"/>
      <c r="C28" s="23"/>
      <c r="D28" s="23"/>
      <c r="E28" s="23"/>
      <c r="F28" s="23"/>
      <c r="G28" s="24">
        <f aca="true" t="shared" si="3" ref="G28:Q28">SUM(G25:G27)</f>
        <v>4023633.5</v>
      </c>
      <c r="H28" s="24">
        <f t="shared" si="3"/>
        <v>260962</v>
      </c>
      <c r="I28" s="24">
        <f t="shared" si="3"/>
        <v>3762671.5</v>
      </c>
      <c r="J28" s="24">
        <f t="shared" si="3"/>
        <v>0</v>
      </c>
      <c r="K28" s="24">
        <f t="shared" si="3"/>
        <v>93500</v>
      </c>
      <c r="L28" s="24">
        <f t="shared" si="3"/>
        <v>43206</v>
      </c>
      <c r="M28" s="24">
        <f t="shared" si="3"/>
        <v>0</v>
      </c>
      <c r="N28" s="24">
        <f t="shared" si="3"/>
        <v>65750</v>
      </c>
      <c r="O28" s="24">
        <f t="shared" si="3"/>
        <v>42120</v>
      </c>
      <c r="P28" s="24">
        <f t="shared" si="3"/>
        <v>1091321.4</v>
      </c>
      <c r="Q28" s="25">
        <f t="shared" si="3"/>
        <v>2426774.1</v>
      </c>
      <c r="R28"/>
    </row>
    <row r="29" spans="1:18" s="32" customFormat="1" ht="27" customHeight="1" thickBot="1" thickTop="1">
      <c r="A29" s="37" t="s">
        <v>24</v>
      </c>
      <c r="B29" s="38"/>
      <c r="C29" s="38"/>
      <c r="D29" s="38"/>
      <c r="E29" s="38"/>
      <c r="F29" s="39"/>
      <c r="G29" s="29">
        <f aca="true" t="shared" si="4" ref="G29:Q29">G20+G28</f>
        <v>8291216.7</v>
      </c>
      <c r="H29" s="29">
        <f t="shared" si="4"/>
        <v>516575.30000000005</v>
      </c>
      <c r="I29" s="29">
        <f t="shared" si="4"/>
        <v>7774641.4</v>
      </c>
      <c r="J29" s="29">
        <f t="shared" si="4"/>
        <v>222300.24</v>
      </c>
      <c r="K29" s="29">
        <f t="shared" si="4"/>
        <v>768791.46</v>
      </c>
      <c r="L29" s="29">
        <f t="shared" si="4"/>
        <v>47456</v>
      </c>
      <c r="M29" s="29">
        <f t="shared" si="4"/>
        <v>49474.600000000006</v>
      </c>
      <c r="N29" s="29">
        <f t="shared" si="4"/>
        <v>860880</v>
      </c>
      <c r="O29" s="29">
        <f t="shared" si="4"/>
        <v>966555</v>
      </c>
      <c r="P29" s="29">
        <f t="shared" si="4"/>
        <v>1854228</v>
      </c>
      <c r="Q29" s="30">
        <f t="shared" si="4"/>
        <v>4727621.1</v>
      </c>
      <c r="R29" s="31"/>
    </row>
    <row r="30" spans="1:18" s="32" customFormat="1" ht="29.25" customHeight="1" thickTop="1">
      <c r="A30" s="33"/>
      <c r="B30" s="34"/>
      <c r="C30" s="34"/>
      <c r="D30" s="34"/>
      <c r="E30" s="34"/>
      <c r="F30" s="34"/>
      <c r="G30" s="35"/>
      <c r="H30" s="35"/>
      <c r="I30" s="35"/>
      <c r="J30" s="36"/>
      <c r="K30" s="36"/>
      <c r="L30" s="36"/>
      <c r="M30" s="36"/>
      <c r="N30" s="35"/>
      <c r="O30" s="35"/>
      <c r="P30" s="35"/>
      <c r="Q30" s="35"/>
      <c r="R30" s="31"/>
    </row>
    <row r="31" spans="1:18" s="32" customFormat="1" ht="29.25" customHeight="1">
      <c r="A31" s="33"/>
      <c r="B31" s="34"/>
      <c r="C31" s="34"/>
      <c r="D31" s="34"/>
      <c r="E31" s="34"/>
      <c r="F31" s="34"/>
      <c r="G31" s="35"/>
      <c r="H31" s="35"/>
      <c r="I31" s="35"/>
      <c r="J31" s="36"/>
      <c r="K31" s="36"/>
      <c r="L31" s="36"/>
      <c r="M31" s="36"/>
      <c r="N31" s="35"/>
      <c r="O31" s="35"/>
      <c r="P31" s="35"/>
      <c r="Q31" s="35"/>
      <c r="R31" s="31"/>
    </row>
    <row r="32" spans="1:18" s="32" customFormat="1" ht="29.25" customHeight="1">
      <c r="A32" s="33"/>
      <c r="B32" s="34"/>
      <c r="C32" s="34"/>
      <c r="D32" s="34"/>
      <c r="E32" s="34"/>
      <c r="F32" s="34"/>
      <c r="G32" s="35"/>
      <c r="H32" s="35"/>
      <c r="I32" s="35"/>
      <c r="J32" s="36"/>
      <c r="K32" s="36"/>
      <c r="L32" s="36"/>
      <c r="M32" s="36"/>
      <c r="N32" s="35"/>
      <c r="O32" s="35"/>
      <c r="P32" s="35"/>
      <c r="Q32" s="35"/>
      <c r="R32" s="31"/>
    </row>
    <row r="33" spans="1:18" s="32" customFormat="1" ht="29.25" customHeight="1">
      <c r="A33" s="33"/>
      <c r="B33" s="34"/>
      <c r="C33" s="34"/>
      <c r="D33" s="34"/>
      <c r="E33" s="34"/>
      <c r="F33" s="34"/>
      <c r="G33" s="35"/>
      <c r="H33" s="35"/>
      <c r="I33" s="35"/>
      <c r="J33" s="36"/>
      <c r="K33" s="36"/>
      <c r="L33" s="36"/>
      <c r="M33" s="36"/>
      <c r="N33" s="35"/>
      <c r="O33" s="35"/>
      <c r="P33" s="35"/>
      <c r="Q33" s="35"/>
      <c r="R33" s="31"/>
    </row>
    <row r="34" spans="1:18" s="32" customFormat="1" ht="29.25" customHeight="1">
      <c r="A34" s="33"/>
      <c r="B34" s="34"/>
      <c r="C34" s="34"/>
      <c r="D34" s="34"/>
      <c r="E34" s="34"/>
      <c r="F34" s="34"/>
      <c r="G34" s="35"/>
      <c r="H34" s="35"/>
      <c r="I34" s="35"/>
      <c r="J34" s="36"/>
      <c r="K34" s="36"/>
      <c r="L34" s="36"/>
      <c r="M34" s="36"/>
      <c r="N34" s="35"/>
      <c r="O34" s="35"/>
      <c r="P34" s="35"/>
      <c r="Q34" s="35"/>
      <c r="R34" s="31"/>
    </row>
    <row r="35" spans="1:18" s="32" customFormat="1" ht="29.25" customHeight="1">
      <c r="A35" s="33"/>
      <c r="B35" s="34"/>
      <c r="C35" s="34"/>
      <c r="D35" s="34"/>
      <c r="E35" s="34"/>
      <c r="F35" s="34"/>
      <c r="G35" s="35"/>
      <c r="H35" s="35"/>
      <c r="I35" s="35"/>
      <c r="J35" s="36"/>
      <c r="K35" s="36"/>
      <c r="L35" s="36"/>
      <c r="M35" s="36"/>
      <c r="N35" s="35"/>
      <c r="O35" s="35"/>
      <c r="P35" s="35"/>
      <c r="Q35" s="35"/>
      <c r="R35" s="31"/>
    </row>
  </sheetData>
  <mergeCells count="51">
    <mergeCell ref="B1:Q1"/>
    <mergeCell ref="P14:P15"/>
    <mergeCell ref="Q14:Q15"/>
    <mergeCell ref="Q23:Q24"/>
    <mergeCell ref="J22:P22"/>
    <mergeCell ref="P23:P24"/>
    <mergeCell ref="J4:O4"/>
    <mergeCell ref="J3:Q3"/>
    <mergeCell ref="J13:Q13"/>
    <mergeCell ref="Q4:Q5"/>
    <mergeCell ref="P4:P5"/>
    <mergeCell ref="H3:H5"/>
    <mergeCell ref="I3:I5"/>
    <mergeCell ref="A3:D3"/>
    <mergeCell ref="A6:D6"/>
    <mergeCell ref="G3:G5"/>
    <mergeCell ref="A10:D10"/>
    <mergeCell ref="A4:D5"/>
    <mergeCell ref="A8:D8"/>
    <mergeCell ref="E10:F10"/>
    <mergeCell ref="E7:F7"/>
    <mergeCell ref="E8:F8"/>
    <mergeCell ref="E4:F5"/>
    <mergeCell ref="E6:F6"/>
    <mergeCell ref="A13:D13"/>
    <mergeCell ref="S19:U19"/>
    <mergeCell ref="A16:D16"/>
    <mergeCell ref="E16:F16"/>
    <mergeCell ref="E17:F17"/>
    <mergeCell ref="A18:D18"/>
    <mergeCell ref="E18:F18"/>
    <mergeCell ref="E23:F24"/>
    <mergeCell ref="A23:D24"/>
    <mergeCell ref="I22:I24"/>
    <mergeCell ref="J14:O14"/>
    <mergeCell ref="I13:I15"/>
    <mergeCell ref="J23:O23"/>
    <mergeCell ref="E14:F15"/>
    <mergeCell ref="A14:D15"/>
    <mergeCell ref="G22:G24"/>
    <mergeCell ref="H22:H24"/>
    <mergeCell ref="A29:F29"/>
    <mergeCell ref="A20:F20"/>
    <mergeCell ref="G13:G15"/>
    <mergeCell ref="H13:H15"/>
    <mergeCell ref="A22:D22"/>
    <mergeCell ref="A27:D27"/>
    <mergeCell ref="E27:F27"/>
    <mergeCell ref="A25:D25"/>
    <mergeCell ref="E25:F25"/>
    <mergeCell ref="E26:F26"/>
  </mergeCells>
  <printOptions horizontalCentered="1" verticalCentered="1"/>
  <pageMargins left="0.28" right="0" top="0.44" bottom="0.5905511811023623" header="0.25" footer="0.34"/>
  <pageSetup orientation="landscape" paperSize="9" scale="70" r:id="rId1"/>
  <headerFooter alignWithMargins="0">
    <oddHeader>&amp;CRekapitulace akcí 1</oddHeader>
    <oddFooter>&amp;L&amp;"Arial CE,tučné"zpracoval:&amp;"Arial CE,obyčejné" J.Fiala/5369&amp;C&amp;P&amp;R&amp;D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dcterms:created xsi:type="dcterms:W3CDTF">2002-10-22T07:04:37Z</dcterms:created>
  <dcterms:modified xsi:type="dcterms:W3CDTF">2002-10-22T09:06:41Z</dcterms:modified>
  <cp:category/>
  <cp:version/>
  <cp:contentType/>
  <cp:contentStatus/>
</cp:coreProperties>
</file>