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95" activeTab="0"/>
  </bookViews>
  <sheets>
    <sheet name="velké firmy - konečná varianta" sheetId="1" r:id="rId1"/>
  </sheets>
  <definedNames>
    <definedName name="_xlnm.Print_Area" localSheetId="0">'velké firmy - konečná varianta'!$A$6:$J$44</definedName>
  </definedNames>
  <calcPr fullCalcOnLoad="1"/>
</workbook>
</file>

<file path=xl/sharedStrings.xml><?xml version="1.0" encoding="utf-8"?>
<sst xmlns="http://schemas.openxmlformats.org/spreadsheetml/2006/main" count="64" uniqueCount="64">
  <si>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</si>
  <si>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</si>
  <si>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</si>
  <si>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</si>
  <si>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</si>
  <si>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</si>
  <si>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</si>
  <si>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</si>
  <si>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</si>
  <si>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</si>
  <si>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</si>
  <si>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Centra</t>
  </si>
  <si>
    <t>Solid</t>
  </si>
  <si>
    <t xml:space="preserve">Luma </t>
  </si>
  <si>
    <t>Liga s. (Strahov)</t>
  </si>
  <si>
    <t>Urbia</t>
  </si>
  <si>
    <t>TSK</t>
  </si>
  <si>
    <t>Acton (po PPS)</t>
  </si>
  <si>
    <t>Acton (pozemky)</t>
  </si>
  <si>
    <t>TCP</t>
  </si>
  <si>
    <t>Pozn:</t>
  </si>
  <si>
    <t>d</t>
  </si>
  <si>
    <t>Kolektory Praha</t>
  </si>
  <si>
    <t>c</t>
  </si>
  <si>
    <t xml:space="preserve">      Protože se jedná o dotaci ze SR, proběhlo poskytnutí a vyúčtování příspěvku samostatně a není uvedeno v tabulce.</t>
  </si>
  <si>
    <t>K odvodu</t>
  </si>
  <si>
    <t>a investiční</t>
  </si>
  <si>
    <t xml:space="preserve">celkem </t>
  </si>
  <si>
    <t>Ponecháno k</t>
  </si>
  <si>
    <t>vypořádání za</t>
  </si>
  <si>
    <t>Z toho</t>
  </si>
  <si>
    <t>b</t>
  </si>
  <si>
    <t>f</t>
  </si>
  <si>
    <t>Acton (Štěrboholy)</t>
  </si>
  <si>
    <t>Provozní</t>
  </si>
  <si>
    <t>i=g-h</t>
  </si>
  <si>
    <t>Zápočet investic na</t>
  </si>
  <si>
    <t xml:space="preserve"> nájemném-částka</t>
  </si>
  <si>
    <t>snížení vybraného</t>
  </si>
  <si>
    <t xml:space="preserve"> nájemného</t>
  </si>
  <si>
    <t>zálohy přijaté v</t>
  </si>
  <si>
    <t>g=b+c+d-e-f</t>
  </si>
  <si>
    <t>Použito na investice</t>
  </si>
  <si>
    <t>popř. přijatých záloh</t>
  </si>
  <si>
    <t>let, hosp. výsledku,</t>
  </si>
  <si>
    <t>h=g-i</t>
  </si>
  <si>
    <t>r. 2007</t>
  </si>
  <si>
    <t>roce 2007</t>
  </si>
  <si>
    <t>r.2007 z prostř. min.</t>
  </si>
  <si>
    <t>za rok 2007</t>
  </si>
  <si>
    <t>rok 2008</t>
  </si>
  <si>
    <t>1) ve sloupci "d" je u  První společné zachycen i  převod finančních prostředků  4 mil. Kč z účtu správy - provozovna Veronské nám. 597 na účet správy- provozovna Hlavatého 662.</t>
  </si>
  <si>
    <t xml:space="preserve">    U společnosti TCP je ve sloupci "d" zachycen převod finančních prostředků ve výši 5,53 mil.Kč z účtu pro obchodní využití objektů na účet pro správu Hudebního divadla v Karlíně.  </t>
  </si>
  <si>
    <r>
      <t xml:space="preserve">2)  firmě </t>
    </r>
    <r>
      <rPr>
        <u val="single"/>
        <sz val="8"/>
        <rFont val="Arial CE"/>
        <family val="2"/>
      </rPr>
      <t xml:space="preserve"> Liga servis</t>
    </r>
    <r>
      <rPr>
        <sz val="8"/>
        <rFont val="Arial CE"/>
        <family val="2"/>
      </rPr>
      <t xml:space="preserve"> byl poskytnut státní příspěvek na  bydlení a rozvoj infrastruktury obce ve výši 3.923.658,46.Kč,  přičemž poskytnutá částka byla použita v plné výši.</t>
    </r>
  </si>
  <si>
    <t>První spol.(Hlavatého 662)</t>
  </si>
  <si>
    <t>Liga s.(bez Revytu)</t>
  </si>
  <si>
    <t>Liga s.(po Revytu)</t>
  </si>
  <si>
    <t>Liga s. (neb.domy)</t>
  </si>
  <si>
    <t>Liga s.(škol. byty)</t>
  </si>
  <si>
    <t>TCP (Hudební divadlo v Karlíně)</t>
  </si>
  <si>
    <r>
      <t>První spol.</t>
    </r>
    <r>
      <rPr>
        <sz val="7"/>
        <rFont val="Arial CE"/>
        <family val="2"/>
      </rPr>
      <t xml:space="preserve"> (Veronské nám. 597)</t>
    </r>
  </si>
  <si>
    <t xml:space="preserve"> Finanční vypořádání hospodářské činnosti hl.m. Prahy za rok 2007</t>
  </si>
  <si>
    <t>Příloha</t>
  </si>
  <si>
    <t>Příloha č.4 k usn. ZHMP č.      ze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</si>
</sst>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8"/>
      <color indexed="10"/>
      <name val="Arial CE"/>
      <family val="0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b/>
      <u val="single"/>
      <sz val="11"/>
      <color indexed="10"/>
      <name val="Arial CE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Times New Roman C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6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8" fillId="0" borderId="0" xfId="0" applyNumberFormat="1" applyFont="1" applyFill="1" applyAlignment="1">
      <alignment/>
    </xf>
    <xf numFmtId="4" fontId="6" fillId="0" borderId="13" xfId="0" applyNumberFormat="1" applyFont="1" applyFill="1" applyAlignment="1">
      <alignment/>
    </xf>
    <xf numFmtId="4" fontId="6" fillId="0" borderId="14" xfId="0" applyNumberFormat="1" applyFont="1" applyFill="1" applyAlignment="1">
      <alignment/>
    </xf>
    <xf numFmtId="4" fontId="6" fillId="0" borderId="2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56"/>
  <sheetViews>
    <sheetView tabSelected="1" workbookViewId="0" topLeftCell="A1">
      <selection activeCell="G6" sqref="G6:I6"/>
    </sheetView>
  </sheetViews>
  <sheetFormatPr defaultColWidth="9.00390625" defaultRowHeight="12.75"/>
  <cols>
    <col min="1" max="1" width="22.375" style="0" customWidth="1"/>
    <col min="2" max="4" width="12.75390625" style="0" customWidth="1"/>
    <col min="5" max="5" width="14.75390625" style="0" customWidth="1"/>
    <col min="6" max="6" width="13.75390625" style="0" customWidth="1"/>
    <col min="7" max="9" width="12.75390625" style="0" customWidth="1"/>
    <col min="10" max="10" width="10.875" style="0" customWidth="1"/>
  </cols>
  <sheetData>
    <row r="3" spans="6:9" ht="12" customHeight="1">
      <c r="F3" s="15"/>
      <c r="G3" s="73"/>
      <c r="H3" s="72"/>
      <c r="I3" s="72"/>
    </row>
    <row r="4" ht="12.75" hidden="1">
      <c r="I4" t="s">
        <v>62</v>
      </c>
    </row>
    <row r="6" spans="6:9" s="14" customFormat="1" ht="15.75" customHeight="1">
      <c r="F6" s="15"/>
      <c r="G6" s="76" t="s">
        <v>63</v>
      </c>
      <c r="H6" s="76"/>
      <c r="I6" s="76"/>
    </row>
    <row r="7" spans="1:9" s="14" customFormat="1" ht="15.75" customHeight="1">
      <c r="A7" s="7"/>
      <c r="D7" s="15"/>
      <c r="E7" s="15"/>
      <c r="F7" s="15"/>
      <c r="G7"/>
      <c r="H7"/>
      <c r="I7"/>
    </row>
    <row r="8" spans="1:9" s="14" customFormat="1" ht="15.75" customHeight="1">
      <c r="A8" s="7" t="s">
        <v>61</v>
      </c>
      <c r="D8" s="15"/>
      <c r="E8" s="15"/>
      <c r="F8" s="15"/>
      <c r="G8" s="73"/>
      <c r="H8" s="72"/>
      <c r="I8" s="72"/>
    </row>
    <row r="9" spans="1:10" s="8" customFormat="1" ht="15.75" customHeight="1">
      <c r="A9" s="44"/>
      <c r="B9" s="45"/>
      <c r="C9" s="45"/>
      <c r="D9" s="46"/>
      <c r="E9" s="46"/>
      <c r="F9" s="46"/>
      <c r="G9" s="46"/>
      <c r="H9" s="47"/>
      <c r="I9" s="48"/>
      <c r="J9" s="14"/>
    </row>
    <row r="10" spans="1:10" s="8" customFormat="1" ht="12" customHeight="1" thickBot="1">
      <c r="A10" s="48"/>
      <c r="B10" s="45"/>
      <c r="C10" s="45"/>
      <c r="D10" s="49"/>
      <c r="E10" s="49"/>
      <c r="F10" s="49"/>
      <c r="G10" s="45"/>
      <c r="H10" s="47"/>
      <c r="I10" s="47"/>
      <c r="J10" s="14"/>
    </row>
    <row r="11" spans="1:10" s="8" customFormat="1" ht="12" customHeight="1">
      <c r="A11" s="25" t="s">
        <v>0</v>
      </c>
      <c r="B11" s="39" t="s">
        <v>2</v>
      </c>
      <c r="C11" s="39" t="s">
        <v>1</v>
      </c>
      <c r="D11" s="39" t="s">
        <v>34</v>
      </c>
      <c r="E11" s="26" t="s">
        <v>42</v>
      </c>
      <c r="F11" s="39" t="s">
        <v>36</v>
      </c>
      <c r="G11" s="27" t="s">
        <v>3</v>
      </c>
      <c r="H11" s="74" t="s">
        <v>30</v>
      </c>
      <c r="I11" s="75"/>
      <c r="J11" s="4"/>
    </row>
    <row r="12" spans="1:34" s="8" customFormat="1" ht="12" customHeight="1">
      <c r="A12" s="28"/>
      <c r="B12" s="40" t="s">
        <v>5</v>
      </c>
      <c r="C12" s="40" t="s">
        <v>4</v>
      </c>
      <c r="D12" s="40" t="s">
        <v>26</v>
      </c>
      <c r="E12" s="30" t="s">
        <v>48</v>
      </c>
      <c r="F12" s="40" t="s">
        <v>37</v>
      </c>
      <c r="G12" s="31" t="s">
        <v>27</v>
      </c>
      <c r="H12" s="40" t="s">
        <v>25</v>
      </c>
      <c r="I12" s="32" t="s">
        <v>28</v>
      </c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8" customFormat="1" ht="12" customHeight="1">
      <c r="A13" s="28"/>
      <c r="B13" s="40" t="s">
        <v>6</v>
      </c>
      <c r="C13" s="40" t="s">
        <v>46</v>
      </c>
      <c r="D13" s="40" t="s">
        <v>40</v>
      </c>
      <c r="E13" s="30" t="s">
        <v>44</v>
      </c>
      <c r="F13" s="31" t="s">
        <v>38</v>
      </c>
      <c r="G13" s="30"/>
      <c r="H13" s="40" t="s">
        <v>49</v>
      </c>
      <c r="I13" s="32" t="s">
        <v>29</v>
      </c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8" customFormat="1" ht="12" customHeight="1" thickBot="1">
      <c r="A14" s="28"/>
      <c r="B14" s="29"/>
      <c r="C14" s="29"/>
      <c r="D14" s="40" t="s">
        <v>47</v>
      </c>
      <c r="E14" s="30" t="s">
        <v>43</v>
      </c>
      <c r="F14" s="31" t="s">
        <v>39</v>
      </c>
      <c r="G14" s="30"/>
      <c r="H14" s="29"/>
      <c r="I14" s="32" t="s">
        <v>50</v>
      </c>
      <c r="J14" s="1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8" customFormat="1" ht="12" customHeight="1" thickBot="1">
      <c r="A15" s="16" t="s">
        <v>7</v>
      </c>
      <c r="B15" s="33" t="s">
        <v>31</v>
      </c>
      <c r="C15" s="33" t="s">
        <v>23</v>
      </c>
      <c r="D15" s="33" t="s">
        <v>21</v>
      </c>
      <c r="E15" s="35" t="s">
        <v>8</v>
      </c>
      <c r="F15" s="35" t="s">
        <v>32</v>
      </c>
      <c r="G15" s="34" t="s">
        <v>41</v>
      </c>
      <c r="H15" s="41" t="s">
        <v>45</v>
      </c>
      <c r="I15" s="42" t="s">
        <v>35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54" s="8" customFormat="1" ht="12" customHeight="1">
      <c r="A16" s="54" t="s">
        <v>17</v>
      </c>
      <c r="B16" s="55">
        <v>4424690.63</v>
      </c>
      <c r="C16" s="55">
        <v>5034852.93</v>
      </c>
      <c r="D16" s="55">
        <v>5000000</v>
      </c>
      <c r="E16" s="56">
        <v>2789253.54</v>
      </c>
      <c r="F16" s="56"/>
      <c r="G16" s="56">
        <f>B16+C16+D16-E16</f>
        <v>11670290.02</v>
      </c>
      <c r="H16" s="55">
        <f>G16-I16</f>
        <v>122091.01999999955</v>
      </c>
      <c r="I16" s="57">
        <v>11548199</v>
      </c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s="8" customFormat="1" ht="12" customHeight="1">
      <c r="A17" s="54" t="s">
        <v>9</v>
      </c>
      <c r="B17" s="55">
        <v>8255503.010000001</v>
      </c>
      <c r="C17" s="69">
        <v>1106038.63</v>
      </c>
      <c r="D17" s="55">
        <v>0</v>
      </c>
      <c r="E17" s="56">
        <v>0</v>
      </c>
      <c r="F17" s="56"/>
      <c r="G17" s="56">
        <f>B17+C17+D17-E17</f>
        <v>9361541.64</v>
      </c>
      <c r="H17" s="55">
        <f>G17-I17</f>
        <v>0</v>
      </c>
      <c r="I17" s="57">
        <v>9361541.64</v>
      </c>
      <c r="J17" s="1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8" customFormat="1" ht="12" customHeight="1">
      <c r="A18" s="54" t="s">
        <v>33</v>
      </c>
      <c r="B18" s="55">
        <v>4870978.16</v>
      </c>
      <c r="C18" s="69">
        <v>-3024.19</v>
      </c>
      <c r="D18" s="55">
        <v>0</v>
      </c>
      <c r="E18" s="56">
        <v>0</v>
      </c>
      <c r="F18" s="56"/>
      <c r="G18" s="56">
        <f>B18+C18+D18-E18</f>
        <v>4867953.97</v>
      </c>
      <c r="H18" s="55">
        <f>G18-I18</f>
        <v>0</v>
      </c>
      <c r="I18" s="57">
        <v>4867953.97</v>
      </c>
      <c r="J18" s="1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8" customFormat="1" ht="12" customHeight="1">
      <c r="A19" s="54" t="s">
        <v>18</v>
      </c>
      <c r="B19" s="55">
        <v>2681113.02</v>
      </c>
      <c r="C19" s="55">
        <v>-31747015.13</v>
      </c>
      <c r="D19" s="55">
        <v>31000000</v>
      </c>
      <c r="E19" s="56">
        <v>0</v>
      </c>
      <c r="F19" s="56"/>
      <c r="G19" s="56">
        <f>B19+C19+D19-E19</f>
        <v>1934097.8900000006</v>
      </c>
      <c r="H19" s="55">
        <f>G19-I19</f>
        <v>0</v>
      </c>
      <c r="I19" s="57">
        <v>1934097.89</v>
      </c>
      <c r="J19" s="1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8" customFormat="1" ht="12" customHeight="1">
      <c r="A20" s="54" t="s">
        <v>10</v>
      </c>
      <c r="B20" s="55">
        <v>15668600.09</v>
      </c>
      <c r="C20" s="69">
        <v>16589988.14</v>
      </c>
      <c r="D20" s="55">
        <v>0</v>
      </c>
      <c r="E20" s="56">
        <v>13788924.5</v>
      </c>
      <c r="F20" s="56"/>
      <c r="G20" s="56">
        <f>B20+C20+D20-E20</f>
        <v>18469663.73</v>
      </c>
      <c r="H20" s="55">
        <f>G20-I20</f>
        <v>3036366.7300000004</v>
      </c>
      <c r="I20" s="57">
        <v>15433297</v>
      </c>
      <c r="J20" s="1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s="8" customFormat="1" ht="12" customHeight="1">
      <c r="A21" s="54"/>
      <c r="B21" s="55"/>
      <c r="C21" s="69"/>
      <c r="D21" s="55"/>
      <c r="E21" s="56"/>
      <c r="F21" s="56"/>
      <c r="G21" s="56"/>
      <c r="H21" s="55"/>
      <c r="I21" s="5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s="8" customFormat="1" ht="12" customHeight="1">
      <c r="A22" s="54" t="s">
        <v>11</v>
      </c>
      <c r="B22" s="55">
        <v>46326732.12</v>
      </c>
      <c r="C22" s="55">
        <v>16498782.44</v>
      </c>
      <c r="D22" s="55">
        <v>0</v>
      </c>
      <c r="E22" s="56">
        <v>22495369.54</v>
      </c>
      <c r="F22" s="56">
        <v>19622</v>
      </c>
      <c r="G22" s="56">
        <f>B22+C22+D22-E22-F22</f>
        <v>40310523.019999996</v>
      </c>
      <c r="H22" s="55">
        <f aca="true" t="shared" si="0" ref="H22:H36">G22-I22</f>
        <v>0</v>
      </c>
      <c r="I22" s="57">
        <v>40310523.02</v>
      </c>
      <c r="J22" s="2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s="8" customFormat="1" ht="12" customHeight="1">
      <c r="A23" s="54" t="s">
        <v>60</v>
      </c>
      <c r="B23" s="55">
        <v>13764749</v>
      </c>
      <c r="C23" s="55">
        <v>14435083.66</v>
      </c>
      <c r="D23" s="55">
        <v>-4000000</v>
      </c>
      <c r="E23" s="56">
        <v>0</v>
      </c>
      <c r="F23" s="56"/>
      <c r="G23" s="56">
        <f>B23+C23+D23-E23</f>
        <v>24199832.66</v>
      </c>
      <c r="H23" s="55">
        <f t="shared" si="0"/>
        <v>11130525.66</v>
      </c>
      <c r="I23" s="57">
        <v>13069307</v>
      </c>
      <c r="J23" s="18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s="8" customFormat="1" ht="12" customHeight="1">
      <c r="A24" s="54" t="s">
        <v>54</v>
      </c>
      <c r="B24" s="55">
        <v>26800658.92</v>
      </c>
      <c r="C24" s="55">
        <v>-4674043.53</v>
      </c>
      <c r="D24" s="55">
        <f>17130000+4000000</f>
        <v>21130000</v>
      </c>
      <c r="E24" s="56">
        <f>5959628+30940</f>
        <v>5990568</v>
      </c>
      <c r="F24" s="56"/>
      <c r="G24" s="56">
        <f>B24+C24+D24-E24</f>
        <v>37266047.39</v>
      </c>
      <c r="H24" s="55">
        <f t="shared" si="0"/>
        <v>0</v>
      </c>
      <c r="I24" s="57">
        <v>37266047.39</v>
      </c>
      <c r="J24" s="18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s="14" customFormat="1" ht="12" customHeight="1">
      <c r="A25" s="54" t="s">
        <v>55</v>
      </c>
      <c r="B25" s="55">
        <v>0</v>
      </c>
      <c r="C25" s="55">
        <v>32788370.31</v>
      </c>
      <c r="D25" s="55">
        <v>0</v>
      </c>
      <c r="E25" s="56">
        <v>4516568</v>
      </c>
      <c r="F25" s="56"/>
      <c r="G25" s="56">
        <f>B25+C25+D25-E25</f>
        <v>28271802.31</v>
      </c>
      <c r="H25" s="55">
        <f t="shared" si="0"/>
        <v>10878890.049999997</v>
      </c>
      <c r="I25" s="57">
        <v>17392912.26</v>
      </c>
      <c r="J25" s="18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</row>
    <row r="26" spans="1:54" s="8" customFormat="1" ht="12" customHeight="1">
      <c r="A26" s="54" t="s">
        <v>56</v>
      </c>
      <c r="B26" s="55">
        <v>31887818.310000002</v>
      </c>
      <c r="C26" s="55">
        <v>-9735893.37</v>
      </c>
      <c r="D26" s="55">
        <v>22000000</v>
      </c>
      <c r="E26" s="58">
        <v>6005849.6</v>
      </c>
      <c r="F26" s="58"/>
      <c r="G26" s="56">
        <f>B26+C26+D26-E26</f>
        <v>38146075.34</v>
      </c>
      <c r="H26" s="55">
        <f t="shared" si="0"/>
        <v>0</v>
      </c>
      <c r="I26" s="57">
        <v>38146075.34</v>
      </c>
      <c r="J26" s="1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s="14" customFormat="1" ht="12" customHeight="1">
      <c r="A27" s="54" t="s">
        <v>57</v>
      </c>
      <c r="B27" s="55">
        <v>8562458.77</v>
      </c>
      <c r="C27" s="55">
        <v>-18033230.39</v>
      </c>
      <c r="D27" s="69">
        <v>38542799.65</v>
      </c>
      <c r="E27" s="70">
        <v>8291067.93</v>
      </c>
      <c r="F27" s="56">
        <v>89584.9</v>
      </c>
      <c r="G27" s="56">
        <f>B27+C27+D27-E27-F27</f>
        <v>20691375.2</v>
      </c>
      <c r="H27" s="55">
        <f t="shared" si="0"/>
        <v>0</v>
      </c>
      <c r="I27" s="57">
        <v>20691375.2</v>
      </c>
      <c r="J27" s="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</row>
    <row r="28" spans="1:54" s="14" customFormat="1" ht="12" customHeight="1">
      <c r="A28" s="54" t="s">
        <v>58</v>
      </c>
      <c r="B28" s="55">
        <v>234183.16</v>
      </c>
      <c r="C28" s="55">
        <v>-2956.11</v>
      </c>
      <c r="D28" s="55">
        <v>0</v>
      </c>
      <c r="E28" s="56">
        <v>0</v>
      </c>
      <c r="F28" s="56"/>
      <c r="G28" s="56">
        <f>B28+C28+D28-E28</f>
        <v>231227.05000000002</v>
      </c>
      <c r="H28" s="55">
        <f t="shared" si="0"/>
        <v>0</v>
      </c>
      <c r="I28" s="57">
        <v>231227.05</v>
      </c>
      <c r="J28" s="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</row>
    <row r="29" spans="1:54" s="14" customFormat="1" ht="12" customHeight="1">
      <c r="A29" s="54" t="s">
        <v>14</v>
      </c>
      <c r="B29" s="55">
        <v>3872736.91</v>
      </c>
      <c r="C29" s="55">
        <v>-27186112.1</v>
      </c>
      <c r="D29" s="55">
        <v>32000000</v>
      </c>
      <c r="E29" s="56">
        <v>4766136.87</v>
      </c>
      <c r="F29" s="56">
        <v>250476</v>
      </c>
      <c r="G29" s="56">
        <f>B29+C29+D29-E29-F29</f>
        <v>3670011.9399999985</v>
      </c>
      <c r="H29" s="55">
        <f t="shared" si="0"/>
        <v>0</v>
      </c>
      <c r="I29" s="57">
        <v>3670011.94</v>
      </c>
      <c r="J29" s="5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1:54" s="14" customFormat="1" ht="12" customHeight="1">
      <c r="A30" s="54" t="s">
        <v>12</v>
      </c>
      <c r="B30" s="55">
        <v>52760245.00000001</v>
      </c>
      <c r="C30" s="55">
        <v>42333960.18</v>
      </c>
      <c r="D30" s="55">
        <v>0</v>
      </c>
      <c r="E30" s="56">
        <v>9842267.7</v>
      </c>
      <c r="F30" s="56">
        <v>1255033</v>
      </c>
      <c r="G30" s="56">
        <f>B30+C30+D30-E30-F30</f>
        <v>83996904.48</v>
      </c>
      <c r="H30" s="55">
        <f t="shared" si="0"/>
        <v>44789919.480000004</v>
      </c>
      <c r="I30" s="57">
        <v>39206985</v>
      </c>
      <c r="J30" s="23"/>
      <c r="K30" s="43"/>
      <c r="L30" s="43"/>
      <c r="N30" s="43"/>
      <c r="O30" s="43"/>
      <c r="P30" s="5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s="8" customFormat="1" ht="12" customHeight="1">
      <c r="A31" s="54" t="s">
        <v>13</v>
      </c>
      <c r="B31" s="56">
        <v>3552130.25</v>
      </c>
      <c r="C31" s="56">
        <v>-4792142.38</v>
      </c>
      <c r="D31" s="56">
        <v>4000000</v>
      </c>
      <c r="E31" s="56">
        <v>0</v>
      </c>
      <c r="F31" s="56"/>
      <c r="G31" s="56">
        <f>B31+C31+D31-E31</f>
        <v>2759987.87</v>
      </c>
      <c r="H31" s="55">
        <f t="shared" si="0"/>
        <v>0</v>
      </c>
      <c r="I31" s="57">
        <v>2759987.87</v>
      </c>
      <c r="J31" s="2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s="8" customFormat="1" ht="12" customHeight="1">
      <c r="A32" s="54" t="s">
        <v>15</v>
      </c>
      <c r="B32" s="56">
        <v>23986072.67</v>
      </c>
      <c r="C32" s="56">
        <v>-49842743.49</v>
      </c>
      <c r="D32" s="56">
        <v>58000000</v>
      </c>
      <c r="E32" s="56">
        <v>0</v>
      </c>
      <c r="F32" s="56"/>
      <c r="G32" s="56">
        <f>B32+C32+D32-E32</f>
        <v>32143329.18</v>
      </c>
      <c r="H32" s="55">
        <f t="shared" si="0"/>
        <v>0</v>
      </c>
      <c r="I32" s="57">
        <v>32143329.18</v>
      </c>
      <c r="J32" s="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s="14" customFormat="1" ht="12" customHeight="1">
      <c r="A33" s="59" t="s">
        <v>16</v>
      </c>
      <c r="B33" s="60">
        <v>0</v>
      </c>
      <c r="C33" s="60">
        <v>188362713.25</v>
      </c>
      <c r="D33" s="60">
        <v>0</v>
      </c>
      <c r="E33" s="60">
        <v>3220157</v>
      </c>
      <c r="F33" s="60">
        <v>1008000</v>
      </c>
      <c r="G33" s="60">
        <f>B33+C33+D33-E33-F33</f>
        <v>184134556.25</v>
      </c>
      <c r="H33" s="61">
        <f t="shared" si="0"/>
        <v>184134556.25</v>
      </c>
      <c r="I33" s="62">
        <v>0</v>
      </c>
      <c r="J33" s="5"/>
      <c r="K33" s="43"/>
      <c r="L33" s="5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</row>
    <row r="34" spans="1:54" s="8" customFormat="1" ht="12" customHeight="1">
      <c r="A34" s="59" t="s">
        <v>22</v>
      </c>
      <c r="B34" s="60">
        <v>0</v>
      </c>
      <c r="C34" s="60">
        <v>4292989.6</v>
      </c>
      <c r="D34" s="60">
        <v>58864575.14</v>
      </c>
      <c r="E34" s="60">
        <v>29986352.66</v>
      </c>
      <c r="F34" s="60"/>
      <c r="G34" s="60">
        <f>B34+C34+D34-E34</f>
        <v>33171212.080000002</v>
      </c>
      <c r="H34" s="61">
        <f t="shared" si="0"/>
        <v>0</v>
      </c>
      <c r="I34" s="62">
        <v>33171212.08</v>
      </c>
      <c r="J34" s="5"/>
      <c r="K34" s="13"/>
      <c r="L34" s="5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s="14" customFormat="1" ht="12" customHeight="1">
      <c r="A35" s="54" t="s">
        <v>19</v>
      </c>
      <c r="B35" s="56">
        <v>0</v>
      </c>
      <c r="C35" s="56">
        <v>80520357.17</v>
      </c>
      <c r="D35" s="56">
        <v>-5530000</v>
      </c>
      <c r="E35" s="58">
        <v>23159122.87</v>
      </c>
      <c r="F35" s="58"/>
      <c r="G35" s="56">
        <f>B35+C35+D35-E35</f>
        <v>51831234.3</v>
      </c>
      <c r="H35" s="55">
        <f t="shared" si="0"/>
        <v>51831234.3</v>
      </c>
      <c r="I35" s="57">
        <v>0</v>
      </c>
      <c r="J35" s="5"/>
      <c r="K35" s="43"/>
      <c r="L35" s="5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</row>
    <row r="36" spans="1:54" s="14" customFormat="1" ht="13.5" thickBot="1">
      <c r="A36" s="63" t="s">
        <v>59</v>
      </c>
      <c r="B36" s="64">
        <v>0</v>
      </c>
      <c r="C36" s="64">
        <v>-3449649.48</v>
      </c>
      <c r="D36" s="64">
        <v>5530000</v>
      </c>
      <c r="E36" s="65">
        <v>510396.03</v>
      </c>
      <c r="F36" s="65"/>
      <c r="G36" s="64">
        <f>B36+C36+D36-E36</f>
        <v>1569954.49</v>
      </c>
      <c r="H36" s="71">
        <f t="shared" si="0"/>
        <v>1569954.49</v>
      </c>
      <c r="I36" s="66">
        <v>0</v>
      </c>
      <c r="J36" s="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</row>
    <row r="37" spans="1:54" s="8" customFormat="1" ht="12" customHeight="1">
      <c r="A37" s="51"/>
      <c r="B37" s="52"/>
      <c r="C37" s="52"/>
      <c r="D37" s="53"/>
      <c r="E37" s="53"/>
      <c r="F37" s="53"/>
      <c r="G37" s="53"/>
      <c r="H37" s="53"/>
      <c r="I37" s="52"/>
      <c r="J37" s="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s="8" customFormat="1" ht="12" customHeight="1">
      <c r="A38" s="51"/>
      <c r="B38" s="52"/>
      <c r="C38" s="52"/>
      <c r="D38" s="53"/>
      <c r="E38" s="53"/>
      <c r="F38" s="53"/>
      <c r="G38" s="53"/>
      <c r="H38" s="53"/>
      <c r="I38" s="52"/>
      <c r="J38" s="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8" customFormat="1" ht="12" customHeight="1">
      <c r="A39" s="67" t="s">
        <v>20</v>
      </c>
      <c r="B39" s="53"/>
      <c r="C39" s="53"/>
      <c r="D39" s="53"/>
      <c r="E39" s="53"/>
      <c r="F39" s="53"/>
      <c r="G39" s="53"/>
      <c r="H39" s="53"/>
      <c r="I39" s="53"/>
      <c r="J39" s="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s="8" customFormat="1" ht="12" customHeight="1">
      <c r="A40" s="9" t="s">
        <v>51</v>
      </c>
      <c r="B40" s="53"/>
      <c r="C40" s="53"/>
      <c r="D40" s="53"/>
      <c r="E40" s="53"/>
      <c r="F40" s="53"/>
      <c r="G40" s="53"/>
      <c r="H40" s="53"/>
      <c r="I40" s="53"/>
      <c r="J40" s="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s="8" customFormat="1" ht="12" customHeight="1">
      <c r="A41" s="9" t="s">
        <v>52</v>
      </c>
      <c r="B41" s="53"/>
      <c r="C41" s="53"/>
      <c r="D41" s="53"/>
      <c r="E41" s="53"/>
      <c r="F41" s="53"/>
      <c r="G41" s="53"/>
      <c r="H41" s="53"/>
      <c r="I41" s="53"/>
      <c r="J41" s="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s="8" customFormat="1" ht="12" customHeight="1">
      <c r="A42" s="4" t="s">
        <v>53</v>
      </c>
      <c r="B42" s="5"/>
      <c r="C42" s="5"/>
      <c r="D42" s="5"/>
      <c r="E42" s="5"/>
      <c r="F42" s="5"/>
      <c r="G42" s="5"/>
      <c r="H42" s="5"/>
      <c r="I42" s="38"/>
      <c r="J42" s="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s="8" customFormat="1" ht="12" customHeight="1">
      <c r="A43" s="4" t="s">
        <v>24</v>
      </c>
      <c r="B43" s="5"/>
      <c r="C43" s="5"/>
      <c r="D43" s="5"/>
      <c r="E43" s="5"/>
      <c r="F43" s="5"/>
      <c r="G43" s="5"/>
      <c r="H43" s="5"/>
      <c r="I43" s="38"/>
      <c r="J43" s="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s="8" customFormat="1" ht="18" customHeight="1">
      <c r="A44" s="37"/>
      <c r="B44" s="38"/>
      <c r="C44" s="38"/>
      <c r="D44" s="38"/>
      <c r="E44" s="38"/>
      <c r="F44" s="38"/>
      <c r="G44" s="38"/>
      <c r="H44" s="38"/>
      <c r="I44" s="38"/>
      <c r="J44" s="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s="8" customFormat="1" ht="12" customHeight="1">
      <c r="A45" s="37"/>
      <c r="B45" s="68"/>
      <c r="C45" s="38"/>
      <c r="D45" s="38"/>
      <c r="E45" s="38"/>
      <c r="F45" s="38"/>
      <c r="G45" s="47"/>
      <c r="H45" s="47"/>
      <c r="I45" s="38"/>
      <c r="J45" s="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8" ht="12.75">
      <c r="A46" s="1"/>
      <c r="D46" s="19"/>
      <c r="E46" s="19"/>
      <c r="F46" s="19"/>
      <c r="G46" s="20"/>
      <c r="H46" s="21"/>
    </row>
    <row r="47" spans="1:8" ht="12.75">
      <c r="A47" s="1"/>
      <c r="D47" s="19"/>
      <c r="E47" s="19"/>
      <c r="F47" s="19"/>
      <c r="G47" s="50"/>
      <c r="H47" s="21"/>
    </row>
    <row r="48" spans="1:8" ht="12.75">
      <c r="A48" s="1"/>
      <c r="G48" s="2"/>
      <c r="H48" s="3"/>
    </row>
    <row r="49" ht="12.75">
      <c r="H49" s="3"/>
    </row>
    <row r="50" spans="4:8" ht="12.75">
      <c r="D50" s="19"/>
      <c r="E50" s="19"/>
      <c r="F50" s="19"/>
      <c r="H50" s="1"/>
    </row>
    <row r="51" spans="1:8" ht="12.75">
      <c r="A51" s="1"/>
      <c r="D51" s="36"/>
      <c r="E51" s="19"/>
      <c r="F51" s="19"/>
      <c r="H51" s="19"/>
    </row>
    <row r="52" spans="4:6" ht="12.75">
      <c r="D52" s="36"/>
      <c r="E52" s="19"/>
      <c r="F52" s="19"/>
    </row>
    <row r="53" spans="4:6" ht="12.75">
      <c r="D53" s="36"/>
      <c r="E53" s="21"/>
      <c r="F53" s="21"/>
    </row>
    <row r="54" ht="12.75">
      <c r="D54" s="36"/>
    </row>
    <row r="55" ht="12.75">
      <c r="D55" s="36"/>
    </row>
    <row r="56" ht="12.75">
      <c r="D56" s="21"/>
    </row>
  </sheetData>
  <mergeCells count="2">
    <mergeCell ref="H11:I11"/>
    <mergeCell ref="G6:I6"/>
  </mergeCells>
  <printOptions horizontalCentered="1"/>
  <pageMargins left="1.23" right="0.5905511811023623" top="1.3" bottom="0.5905511811023623" header="0.81" footer="0.1968503937007874"/>
  <pageSetup fitToHeight="1" fitToWidth="1" horizontalDpi="300" verticalDpi="300" orientation="landscape" paperSize="9" scale="91" r:id="rId1"/>
  <headerFooter alignWithMargins="0">
    <oddHeader xml:space="preserve">&amp;R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2008-04-07T13:38:28Z</cp:lastPrinted>
  <dcterms:created xsi:type="dcterms:W3CDTF">1997-01-22T06:32:01Z</dcterms:created>
  <dcterms:modified xsi:type="dcterms:W3CDTF">2008-05-23T08:22:38Z</dcterms:modified>
  <cp:category/>
  <cp:version/>
  <cp:contentType/>
  <cp:contentStatus/>
</cp:coreProperties>
</file>