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9090" activeTab="0"/>
  </bookViews>
  <sheets>
    <sheet name="Kap. 01" sheetId="1" r:id="rId1"/>
    <sheet name="Kap. 02" sheetId="2" r:id="rId2"/>
    <sheet name="Kap. 03" sheetId="3" r:id="rId3"/>
    <sheet name="Kap.04" sheetId="4" r:id="rId4"/>
    <sheet name="Kap.05" sheetId="5" r:id="rId5"/>
    <sheet name="Kap.06" sheetId="6" r:id="rId6"/>
    <sheet name="Kap.07" sheetId="7" r:id="rId7"/>
    <sheet name="Kap.08" sheetId="8" r:id="rId8"/>
    <sheet name="Kap.09" sheetId="9" r:id="rId9"/>
    <sheet name="Stát.majetek" sheetId="10" r:id="rId10"/>
  </sheets>
  <definedNames>
    <definedName name="_xlnm.Print_Area" localSheetId="5">'Kap.06'!$A$1:$L$100</definedName>
  </definedNames>
  <calcPr fullCalcOnLoad="1"/>
</workbook>
</file>

<file path=xl/sharedStrings.xml><?xml version="1.0" encoding="utf-8"?>
<sst xmlns="http://schemas.openxmlformats.org/spreadsheetml/2006/main" count="1803" uniqueCount="526">
  <si>
    <t>Kapitola: 01 - Rozvoj obce</t>
  </si>
  <si>
    <t>Doplňková činnost</t>
  </si>
  <si>
    <t>v tis. Kč</t>
  </si>
  <si>
    <t>Organizace</t>
  </si>
  <si>
    <t>Tržby</t>
  </si>
  <si>
    <t>Náklady</t>
  </si>
  <si>
    <t>Hosp. výsl.</t>
  </si>
  <si>
    <t>Upřesnění</t>
  </si>
  <si>
    <t>Příděly ze zisku</t>
  </si>
  <si>
    <t>Vykrytí</t>
  </si>
  <si>
    <t>Nekrytá ztráta DČ</t>
  </si>
  <si>
    <t>po zdanění</t>
  </si>
  <si>
    <t>fin. vyp.</t>
  </si>
  <si>
    <t>Fond</t>
  </si>
  <si>
    <t>ztráty z</t>
  </si>
  <si>
    <t xml:space="preserve">z roku </t>
  </si>
  <si>
    <t>z minulých</t>
  </si>
  <si>
    <t>odvod na ZBÚ</t>
  </si>
  <si>
    <t>zisk - ztráta</t>
  </si>
  <si>
    <t>odměn</t>
  </si>
  <si>
    <t>rezervní</t>
  </si>
  <si>
    <t>hl. činnosti</t>
  </si>
  <si>
    <t>let</t>
  </si>
  <si>
    <t>ÚRM</t>
  </si>
  <si>
    <t>Hlavní činnost</t>
  </si>
  <si>
    <t>Výnosy</t>
  </si>
  <si>
    <t>Neinvest.</t>
  </si>
  <si>
    <t>Krytí ztráty z hlavní činnosti</t>
  </si>
  <si>
    <t>vlastní</t>
  </si>
  <si>
    <t>příspěvek</t>
  </si>
  <si>
    <t>účelové</t>
  </si>
  <si>
    <t>ziskem DČ</t>
  </si>
  <si>
    <t>RF</t>
  </si>
  <si>
    <t>z rozpočtu</t>
  </si>
  <si>
    <t>úspora NIP</t>
  </si>
  <si>
    <t>prostředky</t>
  </si>
  <si>
    <t>HMP</t>
  </si>
  <si>
    <t>Úspora</t>
  </si>
  <si>
    <t>od toho :</t>
  </si>
  <si>
    <t>Odvod</t>
  </si>
  <si>
    <t>Vypořádání</t>
  </si>
  <si>
    <t>Saldo</t>
  </si>
  <si>
    <t>NIP</t>
  </si>
  <si>
    <t>Odpočitatel.</t>
  </si>
  <si>
    <t>FKSP</t>
  </si>
  <si>
    <t>ZBÚ +</t>
  </si>
  <si>
    <t>z dopl.činn.</t>
  </si>
  <si>
    <t>odpisů +</t>
  </si>
  <si>
    <t>investic +/-</t>
  </si>
  <si>
    <t xml:space="preserve">fin. Vyp. </t>
  </si>
  <si>
    <t>položky</t>
  </si>
  <si>
    <t>doplatek</t>
  </si>
  <si>
    <t>Celkem +/-</t>
  </si>
  <si>
    <t>z DČ 2007</t>
  </si>
  <si>
    <t>Z toho:Nedočer.</t>
  </si>
  <si>
    <t>ÜRM</t>
  </si>
  <si>
    <t>do Fondu FV</t>
  </si>
  <si>
    <t>PO hl.m.Prahy</t>
  </si>
  <si>
    <t>Finanční vypořádání vztahu příspěvkových organizací za rok 2007 k rozpočtu hl. m. Prahy</t>
  </si>
  <si>
    <t>z vl.činnosti</t>
  </si>
  <si>
    <t>Odv. na ZBÚ</t>
  </si>
  <si>
    <t>Kapitola: 02 - Městská infrastruktura</t>
  </si>
  <si>
    <t>v  Kč</t>
  </si>
  <si>
    <t xml:space="preserve">         Nekrytá ztráta DČ</t>
  </si>
  <si>
    <t>ztráty DČ</t>
  </si>
  <si>
    <t>z min.let</t>
  </si>
  <si>
    <t>Botanická zahrada hl.m.Prahy</t>
  </si>
  <si>
    <t>Zoologická zahrada hl.m.Prahy</t>
  </si>
  <si>
    <t>Lesy hl.m. Prahy</t>
  </si>
  <si>
    <t>Nedočerp.</t>
  </si>
  <si>
    <t>Příděly fondům ze zisku</t>
  </si>
  <si>
    <t xml:space="preserve">       Nekrytá ztráta HČ</t>
  </si>
  <si>
    <t xml:space="preserve">účelové </t>
  </si>
  <si>
    <t>zisk-ztráta</t>
  </si>
  <si>
    <t>v Kč</t>
  </si>
  <si>
    <t>Nek.ztráta HČ</t>
  </si>
  <si>
    <t>ztráta</t>
  </si>
  <si>
    <t>ziskem</t>
  </si>
  <si>
    <t>z RF</t>
  </si>
  <si>
    <t>z účtu 349</t>
  </si>
  <si>
    <t>z r. 2007</t>
  </si>
  <si>
    <t>DČ</t>
  </si>
  <si>
    <t>Odvod +</t>
  </si>
  <si>
    <t>Krytí ztráty</t>
  </si>
  <si>
    <t>do Fondu</t>
  </si>
  <si>
    <t>ZBÚ</t>
  </si>
  <si>
    <t xml:space="preserve">fin. vyp. </t>
  </si>
  <si>
    <t>FV  +</t>
  </si>
  <si>
    <t>x)3 026 042,83</t>
  </si>
  <si>
    <t>x)   893 867,49</t>
  </si>
  <si>
    <t>xx) 893 677,00</t>
  </si>
  <si>
    <t>xx) 1 883 964,24</t>
  </si>
  <si>
    <t>C e l k e m</t>
  </si>
  <si>
    <t>x)  zahrnuje výnosy z prodeje majetku hl.m. Prahy</t>
  </si>
  <si>
    <t>xx) finanční prostředky určeny na podporu projektů na záchranu ohrožených druhů zvířat ve volné přírodě (us. RHMP č. 2050)</t>
  </si>
  <si>
    <t>Kapitola:  03 - Doprava</t>
  </si>
  <si>
    <t xml:space="preserve">     Příděly ze zisku</t>
  </si>
  <si>
    <t xml:space="preserve">      Nekrytá ztráta DČ </t>
  </si>
  <si>
    <t>Techn. správa komunikací</t>
  </si>
  <si>
    <t>Ústav doprav. inženýrství</t>
  </si>
  <si>
    <t>ROPID</t>
  </si>
  <si>
    <t>Nedočer.</t>
  </si>
  <si>
    <t xml:space="preserve">                  Krytí ztráty z hlavní činnosti</t>
  </si>
  <si>
    <t xml:space="preserve">      Nekrytá ztráta HČ</t>
  </si>
  <si>
    <t>rezervním</t>
  </si>
  <si>
    <t>z roku</t>
  </si>
  <si>
    <t>fondem</t>
  </si>
  <si>
    <t xml:space="preserve">            od toho :</t>
  </si>
  <si>
    <t>do fondu</t>
  </si>
  <si>
    <t>ZBÚ -</t>
  </si>
  <si>
    <t>z investič.</t>
  </si>
  <si>
    <t xml:space="preserve">investic </t>
  </si>
  <si>
    <t>FV PO  +</t>
  </si>
  <si>
    <t>fondu</t>
  </si>
  <si>
    <t>vratka</t>
  </si>
  <si>
    <t>Kapitola: 04 - Školství, mládež a samospráva</t>
  </si>
  <si>
    <t>Finanční vypořádání příspěvkových organizací za rok 2007</t>
  </si>
  <si>
    <t>Hospodářský výsledek HČ</t>
  </si>
  <si>
    <t>Hospodářský výsledek DČ</t>
  </si>
  <si>
    <t>K rozdělení</t>
  </si>
  <si>
    <t>Příděly fondům</t>
  </si>
  <si>
    <t>zlepšený</t>
  </si>
  <si>
    <t>úspora</t>
  </si>
  <si>
    <t>zisk</t>
  </si>
  <si>
    <t>upřesnění</t>
  </si>
  <si>
    <t>do fondů</t>
  </si>
  <si>
    <t xml:space="preserve">Fond </t>
  </si>
  <si>
    <t>hosp.</t>
  </si>
  <si>
    <t>neinvest.</t>
  </si>
  <si>
    <t>FV</t>
  </si>
  <si>
    <t>celkem</t>
  </si>
  <si>
    <t>výsledek</t>
  </si>
  <si>
    <t>příspěvku</t>
  </si>
  <si>
    <t>DDM hl.m. Prahy</t>
  </si>
  <si>
    <t xml:space="preserve">DDM - Měšická </t>
  </si>
  <si>
    <t xml:space="preserve">DDM - Na Balkáně   </t>
  </si>
  <si>
    <t>DDM - Slezská</t>
  </si>
  <si>
    <t xml:space="preserve">DDM - Přemyšlenská </t>
  </si>
  <si>
    <t xml:space="preserve">DDM - Rohová </t>
  </si>
  <si>
    <t>DDM - Šalounova</t>
  </si>
  <si>
    <t xml:space="preserve">DDM - Šimáčkova </t>
  </si>
  <si>
    <t>*     20 583,21</t>
  </si>
  <si>
    <t>DDM - Štefánikova</t>
  </si>
  <si>
    <t>DDM - U Boroviček</t>
  </si>
  <si>
    <t>DDM - Hermannova</t>
  </si>
  <si>
    <t xml:space="preserve">DŮM  UM </t>
  </si>
  <si>
    <t>Hobby centrum</t>
  </si>
  <si>
    <t>HŠ hl.m. Prahy</t>
  </si>
  <si>
    <t>ZUŠ Bajkalská</t>
  </si>
  <si>
    <t>ZUŠ Biskupská</t>
  </si>
  <si>
    <t>ZUŠ Cukrovarská</t>
  </si>
  <si>
    <t>ZUŠ Dunická</t>
  </si>
  <si>
    <t>ZUŠ K Brance</t>
  </si>
  <si>
    <t>ZUŠ Klapkova</t>
  </si>
  <si>
    <t>ZUŠ Učňovská</t>
  </si>
  <si>
    <t>* příděl do fondů je nižší o doplatek do FKSP</t>
  </si>
  <si>
    <t>ZUŠ Křtínská</t>
  </si>
  <si>
    <t>ZUŠ Lounských</t>
  </si>
  <si>
    <t>ZUŠ Na Popelce</t>
  </si>
  <si>
    <t xml:space="preserve">ZUŠ Nad Alejí           </t>
  </si>
  <si>
    <t xml:space="preserve">ZUŠ Ratibořická       </t>
  </si>
  <si>
    <t>ZUŠ Slezská</t>
  </si>
  <si>
    <t>ZUŠ Šimáčkova</t>
  </si>
  <si>
    <t>ZUŠ Štefanikova</t>
  </si>
  <si>
    <t>ZUŠ Štítného</t>
  </si>
  <si>
    <t>ZUŠ Taussigova</t>
  </si>
  <si>
    <t xml:space="preserve">ZUŠ Trhanovské nám. </t>
  </si>
  <si>
    <t>ZUŠ Olešská</t>
  </si>
  <si>
    <t>ZUŠ U Dělnického cvič.</t>
  </si>
  <si>
    <t>ZUŠ U Prosecké školy</t>
  </si>
  <si>
    <t>ZUŠ U Půjčovny</t>
  </si>
  <si>
    <t>ZUŠ Veleslavínská</t>
  </si>
  <si>
    <t>ZUŠ Voborského-Botevova</t>
  </si>
  <si>
    <t>ZUŠ Zderazská</t>
  </si>
  <si>
    <t>Pražská konzervatoř</t>
  </si>
  <si>
    <t>Taneční konzervatoř hl.m.Prahy</t>
  </si>
  <si>
    <t>Konzervatoř Duncan Centre</t>
  </si>
  <si>
    <t>OA, Dušní 7, P 1</t>
  </si>
  <si>
    <t>SPŠ stavební, Dušní 17, P 1</t>
  </si>
  <si>
    <t>ČAO E.Beneše, Resslova 8, P 2</t>
  </si>
  <si>
    <t>ČAO, Resslova 5, P 2</t>
  </si>
  <si>
    <t>OA, Vinohradská 38, P 2</t>
  </si>
  <si>
    <t>OA, Kubelíkova, P3</t>
  </si>
  <si>
    <t>OA, Svatoslavova, P 4</t>
  </si>
  <si>
    <t>OA, Krupkovo nám., P 6</t>
  </si>
  <si>
    <t>OA Holešovice, P 7</t>
  </si>
  <si>
    <t>OA, Hovorčovická, P 8</t>
  </si>
  <si>
    <t>OA, Heroldovy sady, P 10</t>
  </si>
  <si>
    <t>VOŠ dopravní, Masná, P 1</t>
  </si>
  <si>
    <t>VOŠ elektro Fr.Křižíka, P 1</t>
  </si>
  <si>
    <t>VZŠ a SZŠ, Alšovo nábř., P 1</t>
  </si>
  <si>
    <t>VOŠ grafická, Hellichova, P 1</t>
  </si>
  <si>
    <t>VOŠ e.s. a SPŠ potrav. tech.,P 2</t>
  </si>
  <si>
    <t>VOŠ a SUŠ v.Hollara, P 3</t>
  </si>
  <si>
    <t>VUPŠ a SUPŠ, Žižkovo nám., P 3</t>
  </si>
  <si>
    <t>VOŠ inform.služeb, Pacovská,P 4</t>
  </si>
  <si>
    <t>Konzervatoř  VOŠ J.Ježka, P 4</t>
  </si>
  <si>
    <t>VOŠ,SOŠP,gymn., Evropská, P 6</t>
  </si>
  <si>
    <t>VOŠ oděvního návrh., P 7</t>
  </si>
  <si>
    <t>VOŠ ekonomická, Kollárova, P 8</t>
  </si>
  <si>
    <t>VOŠ sociálně právní, P 10</t>
  </si>
  <si>
    <t>SPV zlatnické, Seydlerova, P 5</t>
  </si>
  <si>
    <t>ISŠ, Náhorní, P 8</t>
  </si>
  <si>
    <t>SOŠ logist.sl., Učňovská, P 9</t>
  </si>
  <si>
    <t>SŠ-COPTH, Poděbradská, P 9</t>
  </si>
  <si>
    <t>SPŠ na Proseku, Novoborská, P 9</t>
  </si>
  <si>
    <t>Školní jídelna, Štefánikova, P 5</t>
  </si>
  <si>
    <t>Jazyková škola s pr.st.j.zk.hl.m.P.</t>
  </si>
  <si>
    <t>DD a ŠJ, Klánovice, Smržovská</t>
  </si>
  <si>
    <t>DD a ŠJ, Dolní Počernice, P 9</t>
  </si>
  <si>
    <t>DM, Neklanova, P 2</t>
  </si>
  <si>
    <t>DM, Studentská, P 6</t>
  </si>
  <si>
    <t>DM, Pobřežní, P 8</t>
  </si>
  <si>
    <t>DM, Lovosická, P 9</t>
  </si>
  <si>
    <t>ŠvP, Antonínov, Josefův Důl</t>
  </si>
  <si>
    <t>ŠvP, Vřesník, Humpolec</t>
  </si>
  <si>
    <t>ŠvP Duncan a šj, Janské Lázně</t>
  </si>
  <si>
    <t>ŠvP a šj, Jetřichovice</t>
  </si>
  <si>
    <t>Švp a šj, Střelské Hoštice</t>
  </si>
  <si>
    <t>ŠvP a šj, Nový Dvůr, Poustky</t>
  </si>
  <si>
    <t>SPŠ Panská</t>
  </si>
  <si>
    <t>VOŠ a SŠ text. U Půjčovny P1</t>
  </si>
  <si>
    <t>SPŠ Navrátilova</t>
  </si>
  <si>
    <t>MSŠCH Křemencova P1</t>
  </si>
  <si>
    <t>SPŠ Betlémská P1</t>
  </si>
  <si>
    <t>SPŠ Ječná P2</t>
  </si>
  <si>
    <t>SŠ Waldorfské lyceum P4</t>
  </si>
  <si>
    <t>SOŠ U Vin.hřbitova P3</t>
  </si>
  <si>
    <t>SPŠ Družstevní ochoz P4</t>
  </si>
  <si>
    <t xml:space="preserve"> VOŠ a SZŠ  5.května P4</t>
  </si>
  <si>
    <t>SSPŠ Preslova P5</t>
  </si>
  <si>
    <t>STŠ Radlická P5</t>
  </si>
  <si>
    <t>SPŠ Pod Táborem P9</t>
  </si>
  <si>
    <t>SPŠ V Úžlabině P10</t>
  </si>
  <si>
    <t>SPŠ Na Třebešíně P10</t>
  </si>
  <si>
    <t>SHŠ Vršovická P10</t>
  </si>
  <si>
    <t>SZŠ Ruská P10</t>
  </si>
  <si>
    <t>SOU Belgická P2</t>
  </si>
  <si>
    <t>OU a PŠ Vratislavova P2</t>
  </si>
  <si>
    <t>SOU Ohradní P4</t>
  </si>
  <si>
    <t>SŠT Zelený pruh P4</t>
  </si>
  <si>
    <t>SOU Libušská P4</t>
  </si>
  <si>
    <t>SŠ um.a řem.  Nový Zlíchov P5</t>
  </si>
  <si>
    <t>SOŠ a SOU Drtinova P5</t>
  </si>
  <si>
    <t>SŠ dost.sportu U závodiště P5</t>
  </si>
  <si>
    <t>SOU Radotín Pod Klapicí P5</t>
  </si>
  <si>
    <t>SOŠ civil.let. K Letišti P6</t>
  </si>
  <si>
    <t>OU a PŠ Chabařovická P8</t>
  </si>
  <si>
    <t>SOU Karlín. Náměstí P8</t>
  </si>
  <si>
    <t>SOŠ staveb.a zahr.Učňovská P9</t>
  </si>
  <si>
    <t xml:space="preserve">VOŠ a SŠ el. Novovysočanská </t>
  </si>
  <si>
    <t>SOU služeb Novovysočanská</t>
  </si>
  <si>
    <t>SOU Poděbradská P9</t>
  </si>
  <si>
    <t>SOU Za Černým mostem P9</t>
  </si>
  <si>
    <t>SOŠ pro adm. EU Lipí P9</t>
  </si>
  <si>
    <t>SOU a U, Ke Stadionu P9</t>
  </si>
  <si>
    <t>SOU U Krbu P10</t>
  </si>
  <si>
    <t>SŠ Jesenická 1 P10</t>
  </si>
  <si>
    <t>SOŠ a SOU Weilova P10</t>
  </si>
  <si>
    <t>Jedlič.ús.Z.Š.S.Š.V Pevnosti P-2</t>
  </si>
  <si>
    <t>Gym.a S.Š Radlická P-5</t>
  </si>
  <si>
    <t>Z.Š.Zahrádka U zás. zahrady P-3</t>
  </si>
  <si>
    <t xml:space="preserve"> M.Š.Spec. Na Lysinách P-4</t>
  </si>
  <si>
    <t xml:space="preserve"> M.Š.Spec.Deylova  P-5</t>
  </si>
  <si>
    <t>Z.Š. Roosveltova  P-6</t>
  </si>
  <si>
    <t xml:space="preserve"> M.Š.Spec.Štíbrova  P-8</t>
  </si>
  <si>
    <t xml:space="preserve"> M.Š.Spec. Drahaňská  P-8</t>
  </si>
  <si>
    <t>S.Š.Z.Š.M.Š. K.Herf. Josefská P- 1</t>
  </si>
  <si>
    <t>Gymn.Z.Š.M.Š. sl.p. Ječná  P-2</t>
  </si>
  <si>
    <t>Z.Š.zrak.p.nám.Míru P- 2</t>
  </si>
  <si>
    <t>Z.Š.M.Š.VFN Ke Karlovu P-2</t>
  </si>
  <si>
    <t>Z.Š.S.Š.wald.Křejpského P-4</t>
  </si>
  <si>
    <t>Zákl. šk. Boleslavova  P-4</t>
  </si>
  <si>
    <t>Stř.šk. A. Klara Vídeňská  P-4</t>
  </si>
  <si>
    <t>Z.Š.M.Š. FTN Vídeňská P-4</t>
  </si>
  <si>
    <t>Z.Š.M.Š.FN Motol V Úvalu P-5</t>
  </si>
  <si>
    <t>S.Š.Z.Š.M.Š.sl.p.Výmolova  P-5</t>
  </si>
  <si>
    <t>Z.Š.se spec.p.  Na Zlíchově  P-5</t>
  </si>
  <si>
    <t>Z.Š.se spec.p. U Boroviček  P-6</t>
  </si>
  <si>
    <t>Z.Š.log.Z.Š.Pr. Libčická  P-8</t>
  </si>
  <si>
    <t>Z.Š.M.Š. Za Invalidovnou  P-8</t>
  </si>
  <si>
    <t>Z.Š.M.Š.FN Bul. - Budínova  P-8</t>
  </si>
  <si>
    <t>Z.Š. při Psych.l. Ústavní   P-8</t>
  </si>
  <si>
    <t>S.Š.Z.Š.M.Š. Chotouňská  P- 10</t>
  </si>
  <si>
    <t>Z.Š.M.Š.  Moskevská  P-10</t>
  </si>
  <si>
    <t>Z.Š.sp Z.Š.pr.Starostraš.  P-10</t>
  </si>
  <si>
    <t>Z.Š. a Pr. šk. Vinohradská P-2</t>
  </si>
  <si>
    <t>Z. Š.pr.Z.Š.sp. Ružinovská  P-4</t>
  </si>
  <si>
    <t>Z.Š.pr.Prakt.šk.Kupeckého P-4</t>
  </si>
  <si>
    <t>Z.Š.pr.Z.Š.sp. Pod radnicí  P-4</t>
  </si>
  <si>
    <t>Z.Š.prakt. Osvoboditelů  P-5</t>
  </si>
  <si>
    <t>Z.Š.prZ.Š.sp.Trávníčkova  P-5</t>
  </si>
  <si>
    <t>Z.Š. prakt. Vokovická P-6</t>
  </si>
  <si>
    <t>Z.Š.Tolerance Mochovská  P-9</t>
  </si>
  <si>
    <t>M.Š.sp.Z.Š.pr. Bártlova  P-9</t>
  </si>
  <si>
    <t>Z.Š. Vachkova  P - 10</t>
  </si>
  <si>
    <t>Z.Š.  Práčská  P-10</t>
  </si>
  <si>
    <t>Akad.gymn.Štěpánská, P-1</t>
  </si>
  <si>
    <t>Gymn.Hellichova, P-1</t>
  </si>
  <si>
    <t>Gymnázium Jindřišská, P-1</t>
  </si>
  <si>
    <t>Gymnázium Josefská, P-1</t>
  </si>
  <si>
    <t>Gymnázium Truhlářská, P-1</t>
  </si>
  <si>
    <t>Gymnázium Botičská, P-2</t>
  </si>
  <si>
    <t>Gymnázium Nad Ohradou, P-3</t>
  </si>
  <si>
    <t>Gymn. Sladkov.nám., P-30</t>
  </si>
  <si>
    <t>Gymnázium Ohradní, P-4</t>
  </si>
  <si>
    <t>Gymnázium Budějovická, P-4</t>
  </si>
  <si>
    <t>Gymnázium Konstantinova,P-4</t>
  </si>
  <si>
    <t>Gymnázium Písnická, P-4</t>
  </si>
  <si>
    <t>Gymnázium Postupická, P-4</t>
  </si>
  <si>
    <t>Gymnázium Na Vít.Pláni, P-4</t>
  </si>
  <si>
    <t>Gymnázium Mezi školami, P-5</t>
  </si>
  <si>
    <t>Gymnázium Zborovská, P-4</t>
  </si>
  <si>
    <t>Gymnázium Loučanská, P-5</t>
  </si>
  <si>
    <t>Gymnázium Nad Kavalírkou,P-5</t>
  </si>
  <si>
    <t>Gymnázium Na Zatlance, P-5</t>
  </si>
  <si>
    <t>Gymnázium Parléřova, P-6</t>
  </si>
  <si>
    <t>Gymnázium Arabská, P-6</t>
  </si>
  <si>
    <t>Gymnázium Nad Alejí, P-6</t>
  </si>
  <si>
    <t>Gymnázium Nad Štolou, P-7</t>
  </si>
  <si>
    <t>Gymnázium U Lib.zámku, P-8</t>
  </si>
  <si>
    <t>Gymnázium Ústavní, P-8</t>
  </si>
  <si>
    <t>Gymnázium Pernerova, P-8</t>
  </si>
  <si>
    <t>Gymnázium Litoměřická, P-9</t>
  </si>
  <si>
    <t>Gymnázium Voděradská, P-10</t>
  </si>
  <si>
    <t>PPP Francouzská, P-10</t>
  </si>
  <si>
    <t>PPP Lucemburská, P-3</t>
  </si>
  <si>
    <t>PPP Vejvanovského, P-4</t>
  </si>
  <si>
    <t>PPP Kuncova, P-5</t>
  </si>
  <si>
    <t>PPP Vokovická, P-6</t>
  </si>
  <si>
    <t>PPP Šiškova, P-8</t>
  </si>
  <si>
    <t>PPP Jabloňová, P-10</t>
  </si>
  <si>
    <t>Gymnázium Českolipská, P-9</t>
  </si>
  <si>
    <t>Gymnázium Chodovická, P-9</t>
  </si>
  <si>
    <t>Gymnázium Špitálská, P-9</t>
  </si>
  <si>
    <t>Gymnázium nám.25.března, P-9</t>
  </si>
  <si>
    <t>Gymnázium Přípotoční, P-10</t>
  </si>
  <si>
    <t>Gymnázium Omská, P-10</t>
  </si>
  <si>
    <t>Krytí ztráty -</t>
  </si>
  <si>
    <t xml:space="preserve">Fin. vyp. </t>
  </si>
  <si>
    <t>prodej majetku</t>
  </si>
  <si>
    <t>účtu 349 30</t>
  </si>
  <si>
    <t>z inv. fondu</t>
  </si>
  <si>
    <t>saldo</t>
  </si>
  <si>
    <t>účet 349 30</t>
  </si>
  <si>
    <t>do fondu  FV</t>
  </si>
  <si>
    <t xml:space="preserve">DDM - Šalounova </t>
  </si>
  <si>
    <t>DDM - -Štefánikova</t>
  </si>
  <si>
    <t>OA, Kubelíkova, P 3</t>
  </si>
  <si>
    <t xml:space="preserve">DM, Lovosická, P 9  </t>
  </si>
  <si>
    <t>ŠvP a šj, Antonínov, Josefův Důl</t>
  </si>
  <si>
    <t>ŠvP a šj, Vřesník, Humpolec</t>
  </si>
  <si>
    <t>SPŠ Panská P-1</t>
  </si>
  <si>
    <t>VOŠ a SŠ text. U Půjčovny P-1</t>
  </si>
  <si>
    <t>SŠ Waldorf.lyceum P4</t>
  </si>
  <si>
    <t>VOŠ a SZŠ 5.května P4</t>
  </si>
  <si>
    <t>SŠ um.a  řem. Nový Zlíchov P-5</t>
  </si>
  <si>
    <t>VOŠ a SŠ el. Novovysočanská</t>
  </si>
  <si>
    <t>SOŠ pro adm.EU Lipí P9</t>
  </si>
  <si>
    <t>SŠ el.a stroj.Jesenická 1 P10</t>
  </si>
  <si>
    <t>S.Š.Z.Š.M.Š. Herf. Josefská P- 1</t>
  </si>
  <si>
    <t>CELKEM</t>
  </si>
  <si>
    <t>Kapitola: 05 - Zdravotnictví a sociální oblast</t>
  </si>
  <si>
    <t xml:space="preserve">Státní </t>
  </si>
  <si>
    <t xml:space="preserve">                      Krytí ztráty z hlavní činnosti</t>
  </si>
  <si>
    <t>Nekrytá ztráta</t>
  </si>
  <si>
    <t>dotace</t>
  </si>
  <si>
    <t>z účtu</t>
  </si>
  <si>
    <t>HČ</t>
  </si>
  <si>
    <t>ÚZ 13305</t>
  </si>
  <si>
    <t>z r.2007</t>
  </si>
  <si>
    <t>Jedličkův ústav-SOC</t>
  </si>
  <si>
    <t xml:space="preserve">  *       742 740,59</t>
  </si>
  <si>
    <t>DS Hortenzie</t>
  </si>
  <si>
    <t>DS Krč</t>
  </si>
  <si>
    <t>DS Chodov</t>
  </si>
  <si>
    <t xml:space="preserve">DS Háje </t>
  </si>
  <si>
    <t>DS Elišky Purkyňové</t>
  </si>
  <si>
    <t>DS Ďáblice</t>
  </si>
  <si>
    <t>DS Slunečnice</t>
  </si>
  <si>
    <t>DS Kobylisy</t>
  </si>
  <si>
    <t>DS Malešice</t>
  </si>
  <si>
    <t>DS Zahradní Město</t>
  </si>
  <si>
    <t>DS Heřmanův Městec</t>
  </si>
  <si>
    <t>DS Pyšely</t>
  </si>
  <si>
    <t>DS Dobřichovice</t>
  </si>
  <si>
    <t>DZR Krásná Lípa</t>
  </si>
  <si>
    <t>DZR Terezín</t>
  </si>
  <si>
    <t>Domov Svojšice</t>
  </si>
  <si>
    <t>Palata</t>
  </si>
  <si>
    <t>DOZP Kytlice</t>
  </si>
  <si>
    <t>Domov Maxov</t>
  </si>
  <si>
    <t>DOZP Lochovice</t>
  </si>
  <si>
    <t>ICOZP Horní Poustevna</t>
  </si>
  <si>
    <t>Domov Zvíkovecká kytička</t>
  </si>
  <si>
    <t>DOZP Rudné</t>
  </si>
  <si>
    <t>DOZP Leontýn</t>
  </si>
  <si>
    <t>DSS Vlašská</t>
  </si>
  <si>
    <t>DOZP Sulická</t>
  </si>
  <si>
    <t>ICSS Odlochovice</t>
  </si>
  <si>
    <t>Dětské centrum Paprsek</t>
  </si>
  <si>
    <t>Centrum soc.služ. Praha</t>
  </si>
  <si>
    <t xml:space="preserve"> **  21 307 535,51,40</t>
  </si>
  <si>
    <t>*       zahrnuje prostředky JPD3 (zůstatek do roku 2008 činí 255 241,48 Kč)</t>
  </si>
  <si>
    <t xml:space="preserve">**     zahrnuje prostředky JPD3 (zůstatek do roku 2008 činí 23 449 947,54 Kč) - organizace je ve ztrátě 2 142 430,60 Kč </t>
  </si>
  <si>
    <t xml:space="preserve">                       Krytí ztráty z hlavní činnosti</t>
  </si>
  <si>
    <t>ziskem z</t>
  </si>
  <si>
    <t>Dět.domov Ch.Masaryk.</t>
  </si>
  <si>
    <t>Zdrav. záchran. služba</t>
  </si>
  <si>
    <t>Měst. nem. násl. péče</t>
  </si>
  <si>
    <t>Studentský zdrav. ústav</t>
  </si>
  <si>
    <t>Centrum léč.rehabilitace</t>
  </si>
  <si>
    <t xml:space="preserve">Vratka </t>
  </si>
  <si>
    <t>státní</t>
  </si>
  <si>
    <t>na fond</t>
  </si>
  <si>
    <t>fin.vyp.</t>
  </si>
  <si>
    <t>FV PO +</t>
  </si>
  <si>
    <t>Celkem+/-</t>
  </si>
  <si>
    <t>*     277 797,10</t>
  </si>
  <si>
    <t>x      1 814 415,23</t>
  </si>
  <si>
    <t>DS Háje</t>
  </si>
  <si>
    <t>°      1 307 991,43</t>
  </si>
  <si>
    <t>°      6 712 687,77</t>
  </si>
  <si>
    <t>°         295 215,29</t>
  </si>
  <si>
    <t xml:space="preserve">x    zahrnuje výnosy z prodeje majetku hl.m.Prahy, resp. odpisy min. let </t>
  </si>
  <si>
    <t>*    zahrnuje odvod z pronájmu státního majetku - 265 169,09 Kč</t>
  </si>
  <si>
    <t xml:space="preserve">°     zahrnuje přeplatek FKSP </t>
  </si>
  <si>
    <t xml:space="preserve">Vypořádání </t>
  </si>
  <si>
    <t>x          81 531,71</t>
  </si>
  <si>
    <t>x     2 197 545,26</t>
  </si>
  <si>
    <t>° x        77 688,82</t>
  </si>
  <si>
    <t>x        404 892,76</t>
  </si>
  <si>
    <t xml:space="preserve"> *       13 797,70</t>
  </si>
  <si>
    <t>°      1 362 778,08</t>
  </si>
  <si>
    <t>Centrum soc.služeb</t>
  </si>
  <si>
    <t xml:space="preserve">x     zahrnuje výnosy z prodeje majetku hl.m.Prahy </t>
  </si>
  <si>
    <t xml:space="preserve">*   zahrnuje odvod z pronájmu státního majetku </t>
  </si>
  <si>
    <t>Kapitola: 06 - Kultura, sport a cestovní ruch</t>
  </si>
  <si>
    <t>Hosp.výsl.</t>
  </si>
  <si>
    <t>hl.činnosti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</si>
  <si>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</si>
  <si>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</si>
  <si>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</si>
  <si>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</si>
  <si>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</si>
  <si>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</si>
  <si>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</si>
  <si>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</si>
  <si>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Švandovo divadlo</t>
  </si>
  <si>
    <t>Divadlo Minor</t>
  </si>
  <si>
    <t>Symfonický orchestr FOK</t>
  </si>
  <si>
    <t>Hvězdárna a planetárium</t>
  </si>
  <si>
    <t>Galerie hl. m. Prahy</t>
  </si>
  <si>
    <t>Muzeum hl. m. Prahy</t>
  </si>
  <si>
    <t>Nár.kult.památ. Vyšehrad</t>
  </si>
  <si>
    <t>PIS</t>
  </si>
  <si>
    <t>Městská knihovna       x)</t>
  </si>
  <si>
    <t>x)    V letech 2005-2006 financovala Městská knihovna z investičního fondu projekty JPD 2 č. 1015 - Internetizace veřejných knihoven a č. 1052 - Rekonstrukce a modernizace</t>
  </si>
  <si>
    <t xml:space="preserve">veřejné knihovny Ďáblice. Po ukončení těchto akcí bylo provedeno finanční vypořádání, ze kterého vyplynulo vrácení finančních prostředků ve výši 3 597 518,30 Kč do investičního </t>
  </si>
  <si>
    <t>fondu Městské knihovně.</t>
  </si>
  <si>
    <t>Nekrytá ztráta HČ</t>
  </si>
  <si>
    <t>z minul.</t>
  </si>
  <si>
    <t>účet 34930</t>
  </si>
  <si>
    <t>x) 28 461 938,76</t>
  </si>
  <si>
    <t>Městská knihovna</t>
  </si>
  <si>
    <t>xx)214600612,00</t>
  </si>
  <si>
    <t xml:space="preserve">  x) v tom dotace ze zahraničí</t>
  </si>
  <si>
    <t xml:space="preserve"> xx) v tom dotace MČ</t>
  </si>
  <si>
    <t>Odvod   +</t>
  </si>
  <si>
    <t>Odpočitatelné</t>
  </si>
  <si>
    <t>ZBÚ   +</t>
  </si>
  <si>
    <t>finanč.vypoř.</t>
  </si>
  <si>
    <t>doplatek,vratka</t>
  </si>
  <si>
    <t>Fin.vypořádání</t>
  </si>
  <si>
    <t>celkem +/-</t>
  </si>
  <si>
    <t>x)    62 000,00</t>
  </si>
  <si>
    <t>x)  277 007,84</t>
  </si>
  <si>
    <t>xx)   195 753,00</t>
  </si>
  <si>
    <t>xx)177 536,00</t>
  </si>
  <si>
    <t>C E L K E M</t>
  </si>
  <si>
    <t xml:space="preserve">  x) zahrnuje výnosy z prodeje majetku hl. m. Prahy</t>
  </si>
  <si>
    <t>xx) zahrnuje odvod finančních prostředků vyplývajících z finančního vypořádání projektů JPD 2 č. 1015 (24 971,00 Kč) a č. 1052 (177 536,00 Kč)</t>
  </si>
  <si>
    <t>Kapitola: 07 - Bezpečnost</t>
  </si>
  <si>
    <t>SEZAM</t>
  </si>
  <si>
    <t>Správa služeb MP hl.m.Prahy</t>
  </si>
  <si>
    <t xml:space="preserve">Nekr.ztráta HČ </t>
  </si>
  <si>
    <t>na Fond</t>
  </si>
  <si>
    <t>Kapitola: 08 - Hospodářství</t>
  </si>
  <si>
    <t xml:space="preserve">   Nekrytá ztráta DČ</t>
  </si>
  <si>
    <t>Pohřební ústav</t>
  </si>
  <si>
    <t>Správa pražsk.hřbitovů</t>
  </si>
  <si>
    <t>účet 349.30</t>
  </si>
  <si>
    <t xml:space="preserve"> </t>
  </si>
  <si>
    <t>FV PO</t>
  </si>
  <si>
    <t>Celkem</t>
  </si>
  <si>
    <t>Kapitola 09 - Vnitřní správa *)</t>
  </si>
  <si>
    <t>ze zůstatku</t>
  </si>
  <si>
    <t>MHMP</t>
  </si>
  <si>
    <t>Odvod  +</t>
  </si>
  <si>
    <t>účelových</t>
  </si>
  <si>
    <t>z DČ</t>
  </si>
  <si>
    <t>prostředků</t>
  </si>
  <si>
    <t>*) finanční vypopřádání za PO IMIP bude předloženo samostatným materiálem</t>
  </si>
  <si>
    <t>Příjmy z pronájmu státního majetku za rok 2007</t>
  </si>
  <si>
    <t>příspěvkových organizací HMP</t>
  </si>
  <si>
    <t>Název organizace</t>
  </si>
  <si>
    <t>Příjmy</t>
  </si>
  <si>
    <t>Výdaje (náklady)</t>
  </si>
  <si>
    <t>Technické</t>
  </si>
  <si>
    <t>Služby</t>
  </si>
  <si>
    <t>(výnosy)</t>
  </si>
  <si>
    <t>na údržbu</t>
  </si>
  <si>
    <t>zhodnocení</t>
  </si>
  <si>
    <t>do stát. rozpočtu</t>
  </si>
  <si>
    <t>DSS Vlašská, Praha 1</t>
  </si>
  <si>
    <t>Jedličkův ústav a ZŠ a SŠ</t>
  </si>
  <si>
    <t>Odvod do státního rozpočtu celkem  278 507,09 Kč</t>
  </si>
  <si>
    <t xml:space="preserve">Vykrytí </t>
  </si>
  <si>
    <t xml:space="preserve">ztráty </t>
  </si>
  <si>
    <t>hlav.čin.</t>
  </si>
  <si>
    <t>*      460 550,29</t>
  </si>
  <si>
    <t xml:space="preserve">  *     17 718,00</t>
  </si>
  <si>
    <t>Zdrav. záchranná služba</t>
  </si>
  <si>
    <t>Měst. nemocnice násl. péče</t>
  </si>
  <si>
    <t xml:space="preserve">*       zahrnuje odvod z pronájmu státního majetku  </t>
  </si>
  <si>
    <t xml:space="preserve">Příloha č. 3 k usn. ZHMP č.    ze dne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</si>
</sst>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4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9"/>
      <name val="Times New Roman CE"/>
      <family val="1"/>
    </font>
    <font>
      <sz val="12"/>
      <color indexed="8"/>
      <name val="Times New Roman CE"/>
      <family val="1"/>
    </font>
    <font>
      <sz val="10"/>
      <name val="Times New Roman"/>
      <family val="1"/>
    </font>
    <font>
      <sz val="10"/>
      <color indexed="8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48"/>
      <name val="Times New Roman"/>
      <family val="1"/>
    </font>
    <font>
      <b/>
      <sz val="18"/>
      <name val="Times New Roman"/>
      <family val="1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 horizontal="left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/>
    </xf>
    <xf numFmtId="4" fontId="0" fillId="0" borderId="25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8" xfId="0" applyFont="1" applyBorder="1" applyAlignment="1">
      <alignment/>
    </xf>
    <xf numFmtId="4" fontId="5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" fontId="5" fillId="0" borderId="44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5" fillId="0" borderId="33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6" xfId="0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 horizontal="left"/>
    </xf>
    <xf numFmtId="4" fontId="5" fillId="0" borderId="47" xfId="0" applyNumberFormat="1" applyFont="1" applyBorder="1" applyAlignment="1">
      <alignment/>
    </xf>
    <xf numFmtId="0" fontId="5" fillId="0" borderId="4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9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50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6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8" fillId="0" borderId="53" xfId="0" applyFont="1" applyBorder="1" applyAlignment="1">
      <alignment/>
    </xf>
    <xf numFmtId="3" fontId="5" fillId="0" borderId="39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4" fontId="8" fillId="0" borderId="43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40" xfId="0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/>
    </xf>
    <xf numFmtId="2" fontId="5" fillId="0" borderId="6" xfId="0" applyNumberFormat="1" applyFont="1" applyBorder="1" applyAlignment="1">
      <alignment horizontal="centerContinuous"/>
    </xf>
    <xf numFmtId="2" fontId="5" fillId="0" borderId="6" xfId="0" applyNumberFormat="1" applyFont="1" applyBorder="1" applyAlignment="1">
      <alignment horizontal="center"/>
    </xf>
    <xf numFmtId="2" fontId="5" fillId="2" borderId="6" xfId="0" applyNumberFormat="1" applyFont="1" applyFill="1" applyBorder="1" applyAlignment="1">
      <alignment/>
    </xf>
    <xf numFmtId="2" fontId="5" fillId="0" borderId="7" xfId="0" applyNumberFormat="1" applyFont="1" applyBorder="1" applyAlignment="1">
      <alignment/>
    </xf>
    <xf numFmtId="2" fontId="5" fillId="2" borderId="7" xfId="0" applyNumberFormat="1" applyFont="1" applyFill="1" applyBorder="1" applyAlignment="1">
      <alignment/>
    </xf>
    <xf numFmtId="1" fontId="5" fillId="0" borderId="7" xfId="0" applyNumberFormat="1" applyFont="1" applyBorder="1" applyAlignment="1">
      <alignment horizontal="center"/>
    </xf>
    <xf numFmtId="2" fontId="7" fillId="2" borderId="54" xfId="0" applyNumberFormat="1" applyFont="1" applyFill="1" applyBorder="1" applyAlignment="1">
      <alignment/>
    </xf>
    <xf numFmtId="4" fontId="5" fillId="0" borderId="55" xfId="0" applyNumberFormat="1" applyFont="1" applyBorder="1" applyAlignment="1">
      <alignment/>
    </xf>
    <xf numFmtId="4" fontId="5" fillId="0" borderId="56" xfId="0" applyNumberFormat="1" applyFont="1" applyBorder="1" applyAlignment="1">
      <alignment/>
    </xf>
    <xf numFmtId="4" fontId="10" fillId="0" borderId="57" xfId="0" applyNumberFormat="1" applyFont="1" applyBorder="1" applyAlignment="1">
      <alignment/>
    </xf>
    <xf numFmtId="4" fontId="5" fillId="0" borderId="58" xfId="0" applyNumberFormat="1" applyFont="1" applyBorder="1" applyAlignment="1">
      <alignment/>
    </xf>
    <xf numFmtId="4" fontId="5" fillId="0" borderId="56" xfId="0" applyNumberFormat="1" applyFont="1" applyBorder="1" applyAlignment="1">
      <alignment horizontal="right"/>
    </xf>
    <xf numFmtId="2" fontId="7" fillId="2" borderId="59" xfId="0" applyNumberFormat="1" applyFont="1" applyFill="1" applyBorder="1" applyAlignment="1">
      <alignment/>
    </xf>
    <xf numFmtId="4" fontId="5" fillId="0" borderId="57" xfId="0" applyNumberFormat="1" applyFont="1" applyBorder="1" applyAlignment="1">
      <alignment/>
    </xf>
    <xf numFmtId="4" fontId="5" fillId="0" borderId="60" xfId="0" applyNumberFormat="1" applyFont="1" applyBorder="1" applyAlignment="1" applyProtection="1">
      <alignment horizontal="right"/>
      <protection locked="0"/>
    </xf>
    <xf numFmtId="4" fontId="5" fillId="0" borderId="56" xfId="0" applyNumberFormat="1" applyFont="1" applyFill="1" applyBorder="1" applyAlignment="1">
      <alignment horizontal="right"/>
    </xf>
    <xf numFmtId="2" fontId="7" fillId="0" borderId="54" xfId="0" applyNumberFormat="1" applyFont="1" applyFill="1" applyBorder="1" applyAlignment="1">
      <alignment/>
    </xf>
    <xf numFmtId="2" fontId="7" fillId="0" borderId="54" xfId="0" applyNumberFormat="1" applyFont="1" applyBorder="1" applyAlignment="1">
      <alignment/>
    </xf>
    <xf numFmtId="4" fontId="5" fillId="0" borderId="56" xfId="0" applyNumberFormat="1" applyFont="1" applyFill="1" applyBorder="1" applyAlignment="1">
      <alignment/>
    </xf>
    <xf numFmtId="2" fontId="11" fillId="0" borderId="54" xfId="0" applyNumberFormat="1" applyFont="1" applyBorder="1" applyAlignment="1">
      <alignment/>
    </xf>
    <xf numFmtId="2" fontId="11" fillId="0" borderId="61" xfId="0" applyNumberFormat="1" applyFont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2" xfId="0" applyNumberFormat="1" applyFont="1" applyBorder="1" applyAlignment="1">
      <alignment horizontal="right"/>
    </xf>
    <xf numFmtId="4" fontId="5" fillId="0" borderId="62" xfId="0" applyNumberFormat="1" applyFont="1" applyFill="1" applyBorder="1" applyAlignment="1">
      <alignment horizontal="right"/>
    </xf>
    <xf numFmtId="4" fontId="5" fillId="0" borderId="63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6" xfId="0" applyNumberFormat="1" applyFont="1" applyBorder="1" applyAlignment="1">
      <alignment horizontal="centerContinuous"/>
    </xf>
    <xf numFmtId="4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7" fillId="0" borderId="54" xfId="0" applyFont="1" applyFill="1" applyBorder="1" applyAlignment="1">
      <alignment/>
    </xf>
    <xf numFmtId="0" fontId="11" fillId="0" borderId="54" xfId="0" applyFont="1" applyBorder="1" applyAlignment="1">
      <alignment/>
    </xf>
    <xf numFmtId="0" fontId="7" fillId="0" borderId="59" xfId="0" applyFont="1" applyFill="1" applyBorder="1" applyAlignment="1">
      <alignment/>
    </xf>
    <xf numFmtId="4" fontId="5" fillId="0" borderId="57" xfId="0" applyNumberFormat="1" applyFont="1" applyBorder="1" applyAlignment="1">
      <alignment horizontal="right"/>
    </xf>
    <xf numFmtId="0" fontId="7" fillId="0" borderId="59" xfId="0" applyFont="1" applyBorder="1" applyAlignment="1">
      <alignment/>
    </xf>
    <xf numFmtId="0" fontId="7" fillId="0" borderId="54" xfId="0" applyFont="1" applyBorder="1" applyAlignment="1">
      <alignment/>
    </xf>
    <xf numFmtId="0" fontId="5" fillId="0" borderId="54" xfId="0" applyFont="1" applyFill="1" applyBorder="1" applyAlignment="1">
      <alignment/>
    </xf>
    <xf numFmtId="2" fontId="5" fillId="2" borderId="59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/>
    </xf>
    <xf numFmtId="4" fontId="5" fillId="0" borderId="65" xfId="0" applyNumberFormat="1" applyFont="1" applyBorder="1" applyAlignment="1">
      <alignment/>
    </xf>
    <xf numFmtId="0" fontId="5" fillId="0" borderId="59" xfId="0" applyFont="1" applyFill="1" applyBorder="1" applyAlignment="1">
      <alignment/>
    </xf>
    <xf numFmtId="2" fontId="5" fillId="2" borderId="54" xfId="0" applyNumberFormat="1" applyFont="1" applyFill="1" applyBorder="1" applyAlignment="1">
      <alignment/>
    </xf>
    <xf numFmtId="0" fontId="5" fillId="0" borderId="61" xfId="0" applyFont="1" applyBorder="1" applyAlignment="1">
      <alignment/>
    </xf>
    <xf numFmtId="4" fontId="5" fillId="0" borderId="66" xfId="0" applyNumberFormat="1" applyFont="1" applyBorder="1" applyAlignment="1">
      <alignment/>
    </xf>
    <xf numFmtId="4" fontId="5" fillId="0" borderId="67" xfId="0" applyNumberFormat="1" applyFont="1" applyBorder="1" applyAlignment="1" applyProtection="1">
      <alignment horizontal="right"/>
      <protection locked="0"/>
    </xf>
    <xf numFmtId="0" fontId="5" fillId="0" borderId="54" xfId="0" applyFont="1" applyBorder="1" applyAlignment="1">
      <alignment/>
    </xf>
    <xf numFmtId="2" fontId="5" fillId="0" borderId="54" xfId="0" applyNumberFormat="1" applyFont="1" applyFill="1" applyBorder="1" applyAlignment="1">
      <alignment/>
    </xf>
    <xf numFmtId="2" fontId="5" fillId="0" borderId="6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68" xfId="0" applyNumberFormat="1" applyFont="1" applyFill="1" applyBorder="1" applyAlignment="1">
      <alignment/>
    </xf>
    <xf numFmtId="4" fontId="5" fillId="0" borderId="69" xfId="0" applyNumberFormat="1" applyFont="1" applyBorder="1" applyAlignment="1">
      <alignment/>
    </xf>
    <xf numFmtId="4" fontId="5" fillId="0" borderId="69" xfId="0" applyNumberFormat="1" applyFont="1" applyBorder="1" applyAlignment="1">
      <alignment horizontal="right"/>
    </xf>
    <xf numFmtId="4" fontId="5" fillId="0" borderId="70" xfId="0" applyNumberFormat="1" applyFont="1" applyBorder="1" applyAlignment="1">
      <alignment/>
    </xf>
    <xf numFmtId="2" fontId="5" fillId="0" borderId="59" xfId="0" applyNumberFormat="1" applyFont="1" applyFill="1" applyBorder="1" applyAlignment="1">
      <alignment/>
    </xf>
    <xf numFmtId="2" fontId="5" fillId="0" borderId="54" xfId="0" applyNumberFormat="1" applyFont="1" applyBorder="1" applyAlignment="1">
      <alignment/>
    </xf>
    <xf numFmtId="4" fontId="10" fillId="0" borderId="56" xfId="0" applyNumberFormat="1" applyFont="1" applyFill="1" applyBorder="1" applyAlignment="1">
      <alignment/>
    </xf>
    <xf numFmtId="4" fontId="5" fillId="0" borderId="58" xfId="0" applyNumberFormat="1" applyFont="1" applyFill="1" applyBorder="1" applyAlignment="1">
      <alignment/>
    </xf>
    <xf numFmtId="4" fontId="5" fillId="0" borderId="55" xfId="0" applyNumberFormat="1" applyFont="1" applyBorder="1" applyAlignment="1">
      <alignment horizontal="right"/>
    </xf>
    <xf numFmtId="4" fontId="10" fillId="0" borderId="56" xfId="0" applyNumberFormat="1" applyFont="1" applyBorder="1" applyAlignment="1">
      <alignment/>
    </xf>
    <xf numFmtId="2" fontId="5" fillId="0" borderId="61" xfId="0" applyNumberFormat="1" applyFont="1" applyBorder="1" applyAlignment="1">
      <alignment/>
    </xf>
    <xf numFmtId="4" fontId="5" fillId="0" borderId="71" xfId="0" applyNumberFormat="1" applyFont="1" applyBorder="1" applyAlignment="1">
      <alignment/>
    </xf>
    <xf numFmtId="4" fontId="10" fillId="0" borderId="62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2" fontId="5" fillId="0" borderId="68" xfId="0" applyNumberFormat="1" applyFont="1" applyBorder="1" applyAlignment="1">
      <alignment/>
    </xf>
    <xf numFmtId="4" fontId="10" fillId="0" borderId="56" xfId="0" applyNumberFormat="1" applyFont="1" applyBorder="1" applyAlignment="1">
      <alignment horizontal="right"/>
    </xf>
    <xf numFmtId="4" fontId="10" fillId="0" borderId="56" xfId="0" applyNumberFormat="1" applyFont="1" applyBorder="1" applyAlignment="1">
      <alignment horizontal="center"/>
    </xf>
    <xf numFmtId="2" fontId="5" fillId="0" borderId="59" xfId="0" applyNumberFormat="1" applyFont="1" applyBorder="1" applyAlignment="1">
      <alignment/>
    </xf>
    <xf numFmtId="4" fontId="10" fillId="0" borderId="57" xfId="0" applyNumberFormat="1" applyFont="1" applyBorder="1" applyAlignment="1">
      <alignment horizontal="right"/>
    </xf>
    <xf numFmtId="4" fontId="10" fillId="0" borderId="56" xfId="0" applyNumberFormat="1" applyFont="1" applyFill="1" applyBorder="1" applyAlignment="1">
      <alignment horizontal="right"/>
    </xf>
    <xf numFmtId="4" fontId="5" fillId="0" borderId="72" xfId="0" applyNumberFormat="1" applyFont="1" applyBorder="1" applyAlignment="1">
      <alignment/>
    </xf>
    <xf numFmtId="4" fontId="5" fillId="0" borderId="72" xfId="0" applyNumberFormat="1" applyFont="1" applyFill="1" applyBorder="1" applyAlignment="1">
      <alignment horizontal="right"/>
    </xf>
    <xf numFmtId="4" fontId="10" fillId="0" borderId="57" xfId="0" applyNumberFormat="1" applyFont="1" applyBorder="1" applyAlignment="1">
      <alignment horizontal="center"/>
    </xf>
    <xf numFmtId="0" fontId="5" fillId="0" borderId="56" xfId="0" applyFont="1" applyBorder="1" applyAlignment="1">
      <alignment/>
    </xf>
    <xf numFmtId="4" fontId="10" fillId="0" borderId="62" xfId="0" applyNumberFormat="1" applyFont="1" applyBorder="1" applyAlignment="1">
      <alignment/>
    </xf>
    <xf numFmtId="4" fontId="5" fillId="0" borderId="62" xfId="0" applyNumberFormat="1" applyFont="1" applyFill="1" applyBorder="1" applyAlignment="1">
      <alignment/>
    </xf>
    <xf numFmtId="4" fontId="5" fillId="0" borderId="63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0" fontId="5" fillId="0" borderId="68" xfId="0" applyFont="1" applyBorder="1" applyAlignment="1">
      <alignment/>
    </xf>
    <xf numFmtId="0" fontId="5" fillId="0" borderId="59" xfId="0" applyFont="1" applyBorder="1" applyAlignment="1">
      <alignment/>
    </xf>
    <xf numFmtId="4" fontId="12" fillId="0" borderId="57" xfId="0" applyNumberFormat="1" applyFont="1" applyBorder="1" applyAlignment="1">
      <alignment/>
    </xf>
    <xf numFmtId="4" fontId="12" fillId="0" borderId="56" xfId="0" applyNumberFormat="1" applyFont="1" applyBorder="1" applyAlignment="1">
      <alignment/>
    </xf>
    <xf numFmtId="2" fontId="12" fillId="0" borderId="56" xfId="0" applyNumberFormat="1" applyFont="1" applyBorder="1" applyAlignment="1">
      <alignment/>
    </xf>
    <xf numFmtId="0" fontId="5" fillId="0" borderId="73" xfId="0" applyFont="1" applyBorder="1" applyAlignment="1">
      <alignment/>
    </xf>
    <xf numFmtId="4" fontId="5" fillId="0" borderId="55" xfId="0" applyNumberFormat="1" applyFont="1" applyBorder="1" applyAlignment="1" applyProtection="1">
      <alignment horizontal="right"/>
      <protection locked="0"/>
    </xf>
    <xf numFmtId="2" fontId="10" fillId="0" borderId="54" xfId="0" applyNumberFormat="1" applyFont="1" applyBorder="1" applyAlignment="1">
      <alignment/>
    </xf>
    <xf numFmtId="0" fontId="12" fillId="0" borderId="56" xfId="0" applyFont="1" applyBorder="1" applyAlignment="1">
      <alignment/>
    </xf>
    <xf numFmtId="2" fontId="12" fillId="0" borderId="62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57" xfId="0" applyNumberFormat="1" applyFont="1" applyBorder="1" applyAlignment="1">
      <alignment/>
    </xf>
    <xf numFmtId="4" fontId="5" fillId="0" borderId="74" xfId="0" applyNumberFormat="1" applyFont="1" applyBorder="1" applyAlignment="1">
      <alignment/>
    </xf>
    <xf numFmtId="2" fontId="12" fillId="0" borderId="72" xfId="0" applyNumberFormat="1" applyFont="1" applyBorder="1" applyAlignment="1">
      <alignment/>
    </xf>
    <xf numFmtId="4" fontId="5" fillId="0" borderId="72" xfId="0" applyNumberFormat="1" applyFont="1" applyBorder="1" applyAlignment="1">
      <alignment horizontal="right"/>
    </xf>
    <xf numFmtId="4" fontId="5" fillId="0" borderId="75" xfId="0" applyNumberFormat="1" applyFont="1" applyBorder="1" applyAlignment="1">
      <alignment/>
    </xf>
    <xf numFmtId="4" fontId="12" fillId="0" borderId="56" xfId="0" applyNumberFormat="1" applyFont="1" applyBorder="1" applyAlignment="1">
      <alignment horizontal="right"/>
    </xf>
    <xf numFmtId="2" fontId="12" fillId="0" borderId="58" xfId="0" applyNumberFormat="1" applyFont="1" applyBorder="1" applyAlignment="1">
      <alignment/>
    </xf>
    <xf numFmtId="2" fontId="12" fillId="0" borderId="55" xfId="0" applyNumberFormat="1" applyFont="1" applyBorder="1" applyAlignment="1">
      <alignment/>
    </xf>
    <xf numFmtId="0" fontId="0" fillId="0" borderId="56" xfId="0" applyBorder="1" applyAlignment="1">
      <alignment/>
    </xf>
    <xf numFmtId="0" fontId="12" fillId="0" borderId="58" xfId="0" applyFont="1" applyBorder="1" applyAlignment="1">
      <alignment/>
    </xf>
    <xf numFmtId="4" fontId="12" fillId="0" borderId="55" xfId="0" applyNumberFormat="1" applyFont="1" applyBorder="1" applyAlignment="1">
      <alignment/>
    </xf>
    <xf numFmtId="4" fontId="12" fillId="0" borderId="58" xfId="0" applyNumberFormat="1" applyFont="1" applyBorder="1" applyAlignment="1">
      <alignment/>
    </xf>
    <xf numFmtId="2" fontId="13" fillId="0" borderId="59" xfId="0" applyNumberFormat="1" applyFont="1" applyBorder="1" applyAlignment="1">
      <alignment/>
    </xf>
    <xf numFmtId="0" fontId="5" fillId="0" borderId="57" xfId="0" applyFont="1" applyBorder="1" applyAlignment="1">
      <alignment/>
    </xf>
    <xf numFmtId="0" fontId="13" fillId="0" borderId="61" xfId="0" applyFont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54" xfId="0" applyFont="1" applyBorder="1" applyAlignment="1">
      <alignment/>
    </xf>
    <xf numFmtId="0" fontId="5" fillId="0" borderId="73" xfId="0" applyFont="1" applyFill="1" applyBorder="1" applyAlignment="1">
      <alignment/>
    </xf>
    <xf numFmtId="4" fontId="5" fillId="0" borderId="6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Continuous"/>
    </xf>
    <xf numFmtId="164" fontId="5" fillId="0" borderId="2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Continuous"/>
    </xf>
    <xf numFmtId="44" fontId="5" fillId="0" borderId="7" xfId="18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7" xfId="0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Continuous"/>
    </xf>
    <xf numFmtId="164" fontId="5" fillId="0" borderId="38" xfId="0" applyNumberFormat="1" applyFont="1" applyBorder="1" applyAlignment="1">
      <alignment/>
    </xf>
    <xf numFmtId="4" fontId="5" fillId="0" borderId="65" xfId="0" applyNumberFormat="1" applyFont="1" applyBorder="1" applyAlignment="1">
      <alignment horizontal="right"/>
    </xf>
    <xf numFmtId="4" fontId="5" fillId="0" borderId="58" xfId="0" applyNumberFormat="1" applyFont="1" applyBorder="1" applyAlignment="1">
      <alignment horizontal="right"/>
    </xf>
    <xf numFmtId="4" fontId="5" fillId="0" borderId="57" xfId="0" applyNumberFormat="1" applyFont="1" applyFill="1" applyBorder="1" applyAlignment="1">
      <alignment horizontal="right"/>
    </xf>
    <xf numFmtId="2" fontId="13" fillId="0" borderId="54" xfId="0" applyNumberFormat="1" applyFont="1" applyBorder="1" applyAlignment="1">
      <alignment/>
    </xf>
    <xf numFmtId="2" fontId="13" fillId="0" borderId="7" xfId="0" applyNumberFormat="1" applyFont="1" applyBorder="1" applyAlignment="1">
      <alignment/>
    </xf>
    <xf numFmtId="4" fontId="5" fillId="0" borderId="66" xfId="0" applyNumberFormat="1" applyFont="1" applyBorder="1" applyAlignment="1">
      <alignment horizontal="right"/>
    </xf>
    <xf numFmtId="4" fontId="5" fillId="0" borderId="66" xfId="0" applyNumberFormat="1" applyFont="1" applyFill="1" applyBorder="1" applyAlignment="1">
      <alignment horizontal="right"/>
    </xf>
    <xf numFmtId="4" fontId="5" fillId="0" borderId="76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/>
    </xf>
    <xf numFmtId="4" fontId="5" fillId="0" borderId="74" xfId="0" applyNumberFormat="1" applyFont="1" applyBorder="1" applyAlignment="1">
      <alignment horizontal="right"/>
    </xf>
    <xf numFmtId="4" fontId="5" fillId="0" borderId="75" xfId="0" applyNumberFormat="1" applyFont="1" applyBorder="1" applyAlignment="1">
      <alignment horizontal="right"/>
    </xf>
    <xf numFmtId="4" fontId="5" fillId="0" borderId="63" xfId="0" applyNumberFormat="1" applyFont="1" applyBorder="1" applyAlignment="1">
      <alignment horizontal="right"/>
    </xf>
    <xf numFmtId="2" fontId="5" fillId="0" borderId="56" xfId="0" applyNumberFormat="1" applyFont="1" applyBorder="1" applyAlignment="1">
      <alignment/>
    </xf>
    <xf numFmtId="4" fontId="5" fillId="0" borderId="55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 horizontal="right"/>
    </xf>
    <xf numFmtId="4" fontId="5" fillId="0" borderId="71" xfId="0" applyNumberFormat="1" applyFont="1" applyBorder="1" applyAlignment="1">
      <alignment horizontal="right"/>
    </xf>
    <xf numFmtId="4" fontId="10" fillId="0" borderId="58" xfId="0" applyNumberFormat="1" applyFont="1" applyFill="1" applyBorder="1" applyAlignment="1">
      <alignment/>
    </xf>
    <xf numFmtId="4" fontId="5" fillId="0" borderId="58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5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77" xfId="0" applyNumberFormat="1" applyFont="1" applyFill="1" applyBorder="1" applyAlignment="1">
      <alignment/>
    </xf>
    <xf numFmtId="4" fontId="8" fillId="0" borderId="78" xfId="0" applyNumberFormat="1" applyFont="1" applyFill="1" applyBorder="1" applyAlignment="1">
      <alignment/>
    </xf>
    <xf numFmtId="4" fontId="15" fillId="0" borderId="78" xfId="0" applyNumberFormat="1" applyFont="1" applyFill="1" applyBorder="1" applyAlignment="1">
      <alignment/>
    </xf>
    <xf numFmtId="4" fontId="15" fillId="0" borderId="79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/>
    </xf>
    <xf numFmtId="164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0" fontId="17" fillId="0" borderId="3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6" xfId="0" applyFont="1" applyBorder="1" applyAlignment="1">
      <alignment horizontal="centerContinuous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Continuous"/>
    </xf>
    <xf numFmtId="0" fontId="17" fillId="0" borderId="7" xfId="0" applyFont="1" applyBorder="1" applyAlignment="1">
      <alignment/>
    </xf>
    <xf numFmtId="0" fontId="0" fillId="0" borderId="80" xfId="0" applyBorder="1" applyAlignment="1">
      <alignment horizontal="centerContinuous"/>
    </xf>
    <xf numFmtId="0" fontId="17" fillId="0" borderId="14" xfId="0" applyFont="1" applyBorder="1" applyAlignment="1">
      <alignment/>
    </xf>
    <xf numFmtId="4" fontId="18" fillId="0" borderId="15" xfId="0" applyNumberFormat="1" applyFont="1" applyBorder="1" applyAlignment="1">
      <alignment/>
    </xf>
    <xf numFmtId="4" fontId="18" fillId="0" borderId="15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/>
    </xf>
    <xf numFmtId="0" fontId="17" fillId="0" borderId="17" xfId="0" applyFont="1" applyBorder="1" applyAlignment="1">
      <alignment/>
    </xf>
    <xf numFmtId="4" fontId="18" fillId="0" borderId="18" xfId="0" applyNumberFormat="1" applyFont="1" applyBorder="1" applyAlignment="1">
      <alignment/>
    </xf>
    <xf numFmtId="4" fontId="18" fillId="0" borderId="9" xfId="0" applyNumberFormat="1" applyFont="1" applyBorder="1" applyAlignment="1">
      <alignment/>
    </xf>
    <xf numFmtId="4" fontId="18" fillId="0" borderId="18" xfId="0" applyNumberFormat="1" applyFont="1" applyBorder="1" applyAlignment="1">
      <alignment horizontal="right"/>
    </xf>
    <xf numFmtId="0" fontId="17" fillId="0" borderId="81" xfId="0" applyFont="1" applyBorder="1" applyAlignment="1">
      <alignment/>
    </xf>
    <xf numFmtId="4" fontId="18" fillId="0" borderId="33" xfId="0" applyNumberFormat="1" applyFont="1" applyBorder="1" applyAlignment="1">
      <alignment/>
    </xf>
    <xf numFmtId="4" fontId="18" fillId="0" borderId="82" xfId="0" applyNumberFormat="1" applyFont="1" applyBorder="1" applyAlignment="1">
      <alignment/>
    </xf>
    <xf numFmtId="0" fontId="17" fillId="0" borderId="83" xfId="0" applyFont="1" applyBorder="1" applyAlignment="1">
      <alignment/>
    </xf>
    <xf numFmtId="4" fontId="18" fillId="0" borderId="35" xfId="0" applyNumberFormat="1" applyFont="1" applyBorder="1" applyAlignment="1">
      <alignment/>
    </xf>
    <xf numFmtId="4" fontId="18" fillId="0" borderId="35" xfId="0" applyNumberFormat="1" applyFont="1" applyBorder="1" applyAlignment="1">
      <alignment horizontal="right"/>
    </xf>
    <xf numFmtId="0" fontId="17" fillId="0" borderId="8" xfId="0" applyFont="1" applyBorder="1" applyAlignment="1">
      <alignment/>
    </xf>
    <xf numFmtId="4" fontId="18" fillId="0" borderId="19" xfId="0" applyNumberFormat="1" applyFont="1" applyBorder="1" applyAlignment="1">
      <alignment/>
    </xf>
    <xf numFmtId="0" fontId="17" fillId="0" borderId="20" xfId="0" applyFont="1" applyBorder="1" applyAlignment="1">
      <alignment/>
    </xf>
    <xf numFmtId="4" fontId="18" fillId="0" borderId="21" xfId="0" applyNumberFormat="1" applyFont="1" applyBorder="1" applyAlignment="1">
      <alignment/>
    </xf>
    <xf numFmtId="4" fontId="18" fillId="0" borderId="22" xfId="0" applyNumberFormat="1" applyFont="1" applyBorder="1" applyAlignment="1">
      <alignment/>
    </xf>
    <xf numFmtId="0" fontId="17" fillId="0" borderId="23" xfId="0" applyFont="1" applyBorder="1" applyAlignment="1">
      <alignment/>
    </xf>
    <xf numFmtId="4" fontId="18" fillId="0" borderId="23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0" fontId="17" fillId="0" borderId="26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3" fontId="18" fillId="0" borderId="15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0" fontId="18" fillId="0" borderId="85" xfId="0" applyFont="1" applyBorder="1" applyAlignment="1">
      <alignment/>
    </xf>
    <xf numFmtId="3" fontId="18" fillId="0" borderId="18" xfId="0" applyNumberFormat="1" applyFont="1" applyBorder="1" applyAlignment="1">
      <alignment/>
    </xf>
    <xf numFmtId="4" fontId="18" fillId="0" borderId="9" xfId="0" applyNumberFormat="1" applyFont="1" applyBorder="1" applyAlignment="1">
      <alignment horizontal="right"/>
    </xf>
    <xf numFmtId="0" fontId="18" fillId="0" borderId="6" xfId="0" applyFont="1" applyBorder="1" applyAlignment="1">
      <alignment/>
    </xf>
    <xf numFmtId="0" fontId="18" fillId="0" borderId="86" xfId="0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0" fontId="18" fillId="0" borderId="87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8" xfId="0" applyFont="1" applyBorder="1" applyAlignment="1">
      <alignment/>
    </xf>
    <xf numFmtId="4" fontId="18" fillId="0" borderId="47" xfId="0" applyNumberFormat="1" applyFont="1" applyBorder="1" applyAlignment="1">
      <alignment/>
    </xf>
    <xf numFmtId="4" fontId="18" fillId="0" borderId="89" xfId="0" applyNumberFormat="1" applyFont="1" applyBorder="1" applyAlignment="1">
      <alignment/>
    </xf>
    <xf numFmtId="4" fontId="18" fillId="0" borderId="50" xfId="0" applyNumberFormat="1" applyFont="1" applyBorder="1" applyAlignment="1">
      <alignment/>
    </xf>
    <xf numFmtId="4" fontId="18" fillId="0" borderId="21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17" fillId="0" borderId="40" xfId="0" applyFont="1" applyBorder="1" applyAlignment="1">
      <alignment horizontal="center"/>
    </xf>
    <xf numFmtId="4" fontId="18" fillId="0" borderId="37" xfId="0" applyNumberFormat="1" applyFont="1" applyBorder="1" applyAlignment="1">
      <alignment/>
    </xf>
    <xf numFmtId="4" fontId="18" fillId="0" borderId="19" xfId="0" applyNumberFormat="1" applyFont="1" applyBorder="1" applyAlignment="1">
      <alignment horizontal="right"/>
    </xf>
    <xf numFmtId="2" fontId="18" fillId="0" borderId="21" xfId="0" applyNumberFormat="1" applyFont="1" applyBorder="1" applyAlignment="1">
      <alignment/>
    </xf>
    <xf numFmtId="1" fontId="18" fillId="0" borderId="21" xfId="0" applyNumberFormat="1" applyFont="1" applyBorder="1" applyAlignment="1">
      <alignment/>
    </xf>
    <xf numFmtId="0" fontId="17" fillId="0" borderId="24" xfId="0" applyFont="1" applyBorder="1" applyAlignment="1">
      <alignment/>
    </xf>
    <xf numFmtId="4" fontId="18" fillId="0" borderId="25" xfId="0" applyNumberFormat="1" applyFont="1" applyBorder="1" applyAlignment="1">
      <alignment/>
    </xf>
    <xf numFmtId="4" fontId="18" fillId="0" borderId="25" xfId="0" applyNumberFormat="1" applyFont="1" applyBorder="1" applyAlignment="1">
      <alignment horizontal="right"/>
    </xf>
    <xf numFmtId="4" fontId="18" fillId="0" borderId="9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9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>
      <alignment horizontal="centerContinuous"/>
    </xf>
    <xf numFmtId="0" fontId="0" fillId="0" borderId="92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91" xfId="0" applyBorder="1" applyAlignment="1">
      <alignment horizontal="centerContinuous"/>
    </xf>
    <xf numFmtId="0" fontId="0" fillId="0" borderId="80" xfId="0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18" xfId="0" applyNumberFormat="1" applyFont="1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81" xfId="0" applyBorder="1" applyAlignment="1">
      <alignment/>
    </xf>
    <xf numFmtId="0" fontId="16" fillId="0" borderId="20" xfId="0" applyFont="1" applyBorder="1" applyAlignment="1">
      <alignment/>
    </xf>
    <xf numFmtId="4" fontId="0" fillId="0" borderId="40" xfId="0" applyNumberFormat="1" applyBorder="1" applyAlignment="1">
      <alignment/>
    </xf>
    <xf numFmtId="4" fontId="16" fillId="0" borderId="21" xfId="0" applyNumberFormat="1" applyFont="1" applyBorder="1" applyAlignment="1">
      <alignment/>
    </xf>
    <xf numFmtId="4" fontId="16" fillId="0" borderId="39" xfId="0" applyNumberFormat="1" applyFont="1" applyBorder="1" applyAlignment="1">
      <alignment/>
    </xf>
    <xf numFmtId="4" fontId="16" fillId="0" borderId="40" xfId="0" applyNumberFormat="1" applyFont="1" applyBorder="1" applyAlignment="1">
      <alignment/>
    </xf>
    <xf numFmtId="4" fontId="16" fillId="0" borderId="21" xfId="0" applyNumberFormat="1" applyFont="1" applyBorder="1" applyAlignment="1">
      <alignment/>
    </xf>
    <xf numFmtId="4" fontId="16" fillId="0" borderId="43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38" xfId="0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8" fontId="24" fillId="0" borderId="0" xfId="0" applyNumberFormat="1" applyFont="1" applyAlignment="1">
      <alignment horizontal="justify"/>
    </xf>
    <xf numFmtId="0" fontId="25" fillId="0" borderId="0" xfId="0" applyFont="1" applyAlignment="1">
      <alignment/>
    </xf>
    <xf numFmtId="0" fontId="26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Continuous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Continuous"/>
    </xf>
    <xf numFmtId="0" fontId="12" fillId="0" borderId="3" xfId="0" applyFont="1" applyBorder="1" applyAlignment="1">
      <alignment horizontal="left"/>
    </xf>
    <xf numFmtId="0" fontId="12" fillId="0" borderId="9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Continuous"/>
    </xf>
    <xf numFmtId="0" fontId="12" fillId="0" borderId="32" xfId="0" applyFont="1" applyBorder="1" applyAlignment="1">
      <alignment horizontal="centerContinuous"/>
    </xf>
    <xf numFmtId="0" fontId="12" fillId="0" borderId="92" xfId="0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Continuous"/>
    </xf>
    <xf numFmtId="0" fontId="0" fillId="0" borderId="32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53" xfId="0" applyFont="1" applyBorder="1" applyAlignment="1">
      <alignment/>
    </xf>
    <xf numFmtId="4" fontId="12" fillId="0" borderId="21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Alignment="1">
      <alignment/>
    </xf>
    <xf numFmtId="0" fontId="28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1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91" xfId="0" applyFont="1" applyBorder="1" applyAlignment="1">
      <alignment horizontal="centerContinuous"/>
    </xf>
    <xf numFmtId="0" fontId="12" fillId="0" borderId="7" xfId="0" applyFont="1" applyBorder="1" applyAlignment="1">
      <alignment/>
    </xf>
    <xf numFmtId="0" fontId="12" fillId="0" borderId="80" xfId="0" applyFont="1" applyBorder="1" applyAlignment="1">
      <alignment horizontal="centerContinuous"/>
    </xf>
    <xf numFmtId="0" fontId="12" fillId="0" borderId="80" xfId="0" applyFont="1" applyBorder="1" applyAlignment="1">
      <alignment horizontal="center"/>
    </xf>
    <xf numFmtId="0" fontId="12" fillId="0" borderId="26" xfId="0" applyFont="1" applyBorder="1" applyAlignment="1">
      <alignment/>
    </xf>
    <xf numFmtId="4" fontId="24" fillId="0" borderId="14" xfId="0" applyNumberFormat="1" applyFont="1" applyBorder="1" applyAlignment="1">
      <alignment/>
    </xf>
    <xf numFmtId="0" fontId="12" fillId="0" borderId="49" xfId="0" applyFont="1" applyBorder="1" applyAlignment="1">
      <alignment/>
    </xf>
    <xf numFmtId="4" fontId="12" fillId="0" borderId="20" xfId="0" applyNumberFormat="1" applyFont="1" applyBorder="1" applyAlignment="1">
      <alignment/>
    </xf>
    <xf numFmtId="4" fontId="29" fillId="0" borderId="21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3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22" fillId="0" borderId="0" xfId="0" applyNumberFormat="1" applyFont="1" applyAlignment="1">
      <alignment/>
    </xf>
    <xf numFmtId="0" fontId="3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/>
    </xf>
    <xf numFmtId="4" fontId="12" fillId="0" borderId="18" xfId="0" applyNumberFormat="1" applyFont="1" applyBorder="1" applyAlignment="1">
      <alignment/>
    </xf>
    <xf numFmtId="0" fontId="12" fillId="0" borderId="8" xfId="0" applyFont="1" applyBorder="1" applyAlignment="1">
      <alignment/>
    </xf>
    <xf numFmtId="4" fontId="12" fillId="0" borderId="9" xfId="0" applyNumberFormat="1" applyFont="1" applyBorder="1" applyAlignment="1">
      <alignment/>
    </xf>
    <xf numFmtId="4" fontId="12" fillId="0" borderId="9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/>
    </xf>
    <xf numFmtId="0" fontId="12" fillId="0" borderId="53" xfId="0" applyFont="1" applyFill="1" applyBorder="1" applyAlignment="1">
      <alignment/>
    </xf>
    <xf numFmtId="4" fontId="12" fillId="0" borderId="39" xfId="0" applyNumberFormat="1" applyFont="1" applyBorder="1" applyAlignment="1">
      <alignment/>
    </xf>
    <xf numFmtId="4" fontId="12" fillId="0" borderId="43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31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16" fillId="0" borderId="93" xfId="0" applyFont="1" applyBorder="1" applyAlignment="1">
      <alignment/>
    </xf>
    <xf numFmtId="0" fontId="16" fillId="0" borderId="9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95" xfId="0" applyFont="1" applyBorder="1" applyAlignment="1">
      <alignment/>
    </xf>
    <xf numFmtId="0" fontId="16" fillId="0" borderId="96" xfId="0" applyFont="1" applyBorder="1" applyAlignment="1">
      <alignment horizontal="center"/>
    </xf>
    <xf numFmtId="0" fontId="16" fillId="0" borderId="97" xfId="0" applyFont="1" applyBorder="1" applyAlignment="1">
      <alignment horizontal="center"/>
    </xf>
    <xf numFmtId="0" fontId="0" fillId="0" borderId="98" xfId="0" applyBorder="1" applyAlignment="1">
      <alignment/>
    </xf>
    <xf numFmtId="4" fontId="0" fillId="0" borderId="99" xfId="0" applyNumberFormat="1" applyBorder="1" applyAlignment="1">
      <alignment/>
    </xf>
    <xf numFmtId="4" fontId="0" fillId="0" borderId="100" xfId="0" applyNumberFormat="1" applyBorder="1" applyAlignment="1">
      <alignment/>
    </xf>
    <xf numFmtId="0" fontId="0" fillId="0" borderId="101" xfId="0" applyBorder="1" applyAlignment="1">
      <alignment/>
    </xf>
    <xf numFmtId="4" fontId="0" fillId="0" borderId="102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6" fillId="0" borderId="103" xfId="0" applyFont="1" applyBorder="1" applyAlignment="1">
      <alignment/>
    </xf>
    <xf numFmtId="4" fontId="16" fillId="0" borderId="104" xfId="0" applyNumberFormat="1" applyFont="1" applyBorder="1" applyAlignment="1">
      <alignment/>
    </xf>
    <xf numFmtId="4" fontId="16" fillId="0" borderId="48" xfId="0" applyNumberFormat="1" applyFont="1" applyBorder="1" applyAlignment="1">
      <alignment/>
    </xf>
    <xf numFmtId="0" fontId="17" fillId="0" borderId="2" xfId="0" applyFont="1" applyBorder="1" applyAlignment="1">
      <alignment/>
    </xf>
    <xf numFmtId="4" fontId="18" fillId="0" borderId="16" xfId="0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H1" sqref="H1:K1"/>
    </sheetView>
  </sheetViews>
  <sheetFormatPr defaultColWidth="9.00390625" defaultRowHeight="12.75"/>
  <cols>
    <col min="1" max="1" width="14.625" style="0" customWidth="1"/>
    <col min="2" max="2" width="12.75390625" style="0" bestFit="1" customWidth="1"/>
    <col min="3" max="4" width="13.875" style="0" bestFit="1" customWidth="1"/>
    <col min="5" max="5" width="13.375" style="0" bestFit="1" customWidth="1"/>
    <col min="6" max="6" width="14.375" style="0" bestFit="1" customWidth="1"/>
    <col min="7" max="7" width="15.875" style="0" customWidth="1"/>
    <col min="8" max="8" width="10.625" style="0" bestFit="1" customWidth="1"/>
    <col min="11" max="11" width="12.75390625" style="0" bestFit="1" customWidth="1"/>
  </cols>
  <sheetData>
    <row r="1" spans="8:11" ht="12.75">
      <c r="H1" s="510" t="s">
        <v>525</v>
      </c>
      <c r="I1" s="510"/>
      <c r="J1" s="510"/>
      <c r="K1" s="510"/>
    </row>
    <row r="2" spans="1:2" ht="18">
      <c r="A2" s="1" t="s">
        <v>0</v>
      </c>
      <c r="B2" s="2"/>
    </row>
    <row r="3" spans="1:9" ht="18">
      <c r="A3" s="2" t="s">
        <v>58</v>
      </c>
      <c r="B3" s="3"/>
      <c r="C3" s="3"/>
      <c r="D3" s="3"/>
      <c r="E3" s="3"/>
      <c r="F3" s="3"/>
      <c r="G3" s="3"/>
      <c r="H3" s="3"/>
      <c r="I3" s="3"/>
    </row>
    <row r="5" ht="15">
      <c r="A5" s="4" t="s">
        <v>1</v>
      </c>
    </row>
    <row r="6" ht="13.5" thickBot="1">
      <c r="I6" t="s">
        <v>2</v>
      </c>
    </row>
    <row r="7" spans="1:11" ht="14.25" thickBot="1" thickTop="1">
      <c r="A7" s="5" t="s">
        <v>3</v>
      </c>
      <c r="B7" s="6" t="s">
        <v>4</v>
      </c>
      <c r="C7" s="6" t="s">
        <v>5</v>
      </c>
      <c r="D7" s="6" t="s">
        <v>6</v>
      </c>
      <c r="E7" s="7" t="s">
        <v>7</v>
      </c>
      <c r="F7" s="8" t="s">
        <v>8</v>
      </c>
      <c r="G7" s="9"/>
      <c r="H7" s="6" t="s">
        <v>9</v>
      </c>
      <c r="I7" s="8" t="s">
        <v>10</v>
      </c>
      <c r="J7" s="9"/>
      <c r="K7" s="10"/>
    </row>
    <row r="8" spans="1:11" ht="13.5" thickTop="1">
      <c r="A8" s="11"/>
      <c r="B8" s="11"/>
      <c r="C8" s="11"/>
      <c r="D8" s="12" t="s">
        <v>11</v>
      </c>
      <c r="E8" s="12" t="s">
        <v>12</v>
      </c>
      <c r="F8" s="6" t="s">
        <v>13</v>
      </c>
      <c r="G8" s="6" t="s">
        <v>13</v>
      </c>
      <c r="H8" s="12" t="s">
        <v>14</v>
      </c>
      <c r="I8" s="6" t="s">
        <v>15</v>
      </c>
      <c r="J8" s="6" t="s">
        <v>16</v>
      </c>
      <c r="K8" s="13" t="s">
        <v>17</v>
      </c>
    </row>
    <row r="9" spans="1:11" ht="13.5" thickBot="1">
      <c r="A9" s="14"/>
      <c r="B9" s="14"/>
      <c r="C9" s="14"/>
      <c r="D9" s="15" t="s">
        <v>18</v>
      </c>
      <c r="E9" s="15">
        <v>2006</v>
      </c>
      <c r="F9" s="15" t="s">
        <v>19</v>
      </c>
      <c r="G9" s="15" t="s">
        <v>20</v>
      </c>
      <c r="H9" s="15" t="s">
        <v>21</v>
      </c>
      <c r="I9" s="15">
        <v>2007</v>
      </c>
      <c r="J9" s="15" t="s">
        <v>22</v>
      </c>
      <c r="K9" s="14" t="s">
        <v>53</v>
      </c>
    </row>
    <row r="10" spans="1:11" ht="14.25" thickBot="1" thickTop="1">
      <c r="A10" s="16" t="s">
        <v>23</v>
      </c>
      <c r="B10" s="17">
        <v>89303</v>
      </c>
      <c r="C10" s="17">
        <v>0</v>
      </c>
      <c r="D10" s="17">
        <v>74903</v>
      </c>
      <c r="E10" s="17">
        <v>0</v>
      </c>
      <c r="F10" s="17">
        <v>59922</v>
      </c>
      <c r="G10" s="17">
        <v>14981</v>
      </c>
      <c r="H10" s="17">
        <v>0</v>
      </c>
      <c r="I10" s="17">
        <v>0</v>
      </c>
      <c r="J10" s="18">
        <v>0</v>
      </c>
      <c r="K10" s="19">
        <v>0</v>
      </c>
    </row>
    <row r="12" ht="15">
      <c r="A12" s="4" t="s">
        <v>24</v>
      </c>
    </row>
    <row r="13" ht="13.5" thickBot="1">
      <c r="I13" t="s">
        <v>2</v>
      </c>
    </row>
    <row r="14" spans="1:11" ht="14.25" thickBot="1" thickTop="1">
      <c r="A14" s="13" t="s">
        <v>3</v>
      </c>
      <c r="B14" s="6" t="s">
        <v>25</v>
      </c>
      <c r="C14" s="6" t="s">
        <v>26</v>
      </c>
      <c r="D14" s="6" t="s">
        <v>5</v>
      </c>
      <c r="E14" s="6" t="s">
        <v>6</v>
      </c>
      <c r="F14" s="20" t="s">
        <v>54</v>
      </c>
      <c r="G14" s="8" t="s">
        <v>27</v>
      </c>
      <c r="H14" s="21"/>
      <c r="I14" s="9"/>
      <c r="J14" s="8" t="s">
        <v>10</v>
      </c>
      <c r="K14" s="9"/>
    </row>
    <row r="15" spans="1:11" ht="13.5" thickTop="1">
      <c r="A15" s="11"/>
      <c r="B15" s="12" t="s">
        <v>28</v>
      </c>
      <c r="C15" s="22" t="s">
        <v>29</v>
      </c>
      <c r="D15" s="12"/>
      <c r="E15" s="12"/>
      <c r="F15" s="12" t="s">
        <v>30</v>
      </c>
      <c r="G15" s="6" t="s">
        <v>31</v>
      </c>
      <c r="H15" s="6" t="s">
        <v>32</v>
      </c>
      <c r="I15" s="6" t="s">
        <v>33</v>
      </c>
      <c r="J15" s="12" t="s">
        <v>15</v>
      </c>
      <c r="K15" s="13" t="s">
        <v>16</v>
      </c>
    </row>
    <row r="16" spans="1:11" ht="13.5" thickBot="1">
      <c r="A16" s="14"/>
      <c r="B16" s="14"/>
      <c r="C16" s="14"/>
      <c r="D16" s="15"/>
      <c r="E16" s="14" t="s">
        <v>34</v>
      </c>
      <c r="F16" s="15" t="s">
        <v>35</v>
      </c>
      <c r="G16" s="23"/>
      <c r="H16" s="15"/>
      <c r="I16" s="15" t="s">
        <v>36</v>
      </c>
      <c r="J16" s="15">
        <v>2007</v>
      </c>
      <c r="K16" s="15" t="s">
        <v>22</v>
      </c>
    </row>
    <row r="17" spans="1:11" ht="14.25" thickBot="1" thickTop="1">
      <c r="A17" s="16" t="s">
        <v>23</v>
      </c>
      <c r="B17" s="17">
        <v>4322762.04</v>
      </c>
      <c r="C17" s="17">
        <v>238809706.92</v>
      </c>
      <c r="D17" s="17">
        <v>232670947.26</v>
      </c>
      <c r="E17" s="17">
        <v>10461521.7</v>
      </c>
      <c r="F17" s="17">
        <v>1559800.16</v>
      </c>
      <c r="G17" s="17">
        <v>0</v>
      </c>
      <c r="H17" s="17">
        <v>0</v>
      </c>
      <c r="I17" s="17">
        <v>0</v>
      </c>
      <c r="J17" s="17">
        <v>0</v>
      </c>
      <c r="K17" s="19">
        <v>0</v>
      </c>
    </row>
    <row r="19" ht="13.5" thickBot="1">
      <c r="K19" t="s">
        <v>2</v>
      </c>
    </row>
    <row r="20" spans="1:11" ht="14.25" thickBot="1" thickTop="1">
      <c r="A20" s="13" t="s">
        <v>3</v>
      </c>
      <c r="B20" s="13" t="s">
        <v>37</v>
      </c>
      <c r="C20" s="8" t="s">
        <v>38</v>
      </c>
      <c r="D20" s="21"/>
      <c r="E20" s="13" t="s">
        <v>39</v>
      </c>
      <c r="F20" s="24" t="s">
        <v>39</v>
      </c>
      <c r="G20" s="25" t="s">
        <v>60</v>
      </c>
      <c r="H20" s="6" t="s">
        <v>39</v>
      </c>
      <c r="I20" s="25" t="s">
        <v>39</v>
      </c>
      <c r="J20" s="13" t="s">
        <v>40</v>
      </c>
      <c r="K20" s="25" t="s">
        <v>41</v>
      </c>
    </row>
    <row r="21" spans="1:11" ht="13.5" thickTop="1">
      <c r="A21" s="11"/>
      <c r="B21" s="11" t="s">
        <v>42</v>
      </c>
      <c r="C21" s="13" t="s">
        <v>43</v>
      </c>
      <c r="D21" s="13" t="s">
        <v>44</v>
      </c>
      <c r="E21" s="11" t="s">
        <v>56</v>
      </c>
      <c r="F21" s="22" t="s">
        <v>45</v>
      </c>
      <c r="G21" s="26" t="s">
        <v>30</v>
      </c>
      <c r="H21" s="12" t="s">
        <v>46</v>
      </c>
      <c r="I21" s="12" t="s">
        <v>47</v>
      </c>
      <c r="J21" s="11" t="s">
        <v>48</v>
      </c>
      <c r="K21" s="26" t="s">
        <v>49</v>
      </c>
    </row>
    <row r="22" spans="1:11" ht="13.5" thickBot="1">
      <c r="A22" s="14"/>
      <c r="B22" s="14"/>
      <c r="C22" s="14" t="s">
        <v>50</v>
      </c>
      <c r="D22" s="14" t="s">
        <v>51</v>
      </c>
      <c r="E22" s="14" t="s">
        <v>57</v>
      </c>
      <c r="F22" s="14" t="s">
        <v>59</v>
      </c>
      <c r="G22" s="27" t="s">
        <v>35</v>
      </c>
      <c r="H22" s="15"/>
      <c r="I22" s="14"/>
      <c r="J22" s="14"/>
      <c r="K22" s="27" t="s">
        <v>52</v>
      </c>
    </row>
    <row r="23" spans="1:11" ht="14.25" thickBot="1" thickTop="1">
      <c r="A23" s="16" t="s">
        <v>55</v>
      </c>
      <c r="B23" s="17">
        <v>10461521.7</v>
      </c>
      <c r="C23" s="17">
        <v>0</v>
      </c>
      <c r="D23" s="17">
        <v>0</v>
      </c>
      <c r="E23" s="17">
        <v>179830</v>
      </c>
      <c r="F23" s="17">
        <v>8901721.54</v>
      </c>
      <c r="G23" s="17">
        <v>1559800.16</v>
      </c>
      <c r="H23" s="17">
        <v>0</v>
      </c>
      <c r="I23" s="17">
        <v>0</v>
      </c>
      <c r="J23" s="17">
        <v>0</v>
      </c>
      <c r="K23" s="28">
        <v>10641351.7</v>
      </c>
    </row>
    <row r="24" spans="1:11" ht="12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5" spans="1:11" ht="12.75">
      <c r="A25" s="32"/>
      <c r="K25" s="29"/>
    </row>
    <row r="26" spans="1:12" ht="12.75">
      <c r="A26" s="32"/>
      <c r="K26" s="29"/>
      <c r="L26" s="29"/>
    </row>
    <row r="27" spans="11:12" ht="12.75">
      <c r="K27" s="29"/>
      <c r="L27" s="33"/>
    </row>
    <row r="28" spans="11:12" ht="12.75">
      <c r="K28" s="29"/>
      <c r="L28" s="33"/>
    </row>
    <row r="29" ht="12.75">
      <c r="L29" s="33"/>
    </row>
    <row r="30" ht="12.75">
      <c r="L30" s="33"/>
    </row>
    <row r="31" ht="12.75">
      <c r="L31" s="33"/>
    </row>
    <row r="32" ht="12.75">
      <c r="L32" s="29"/>
    </row>
    <row r="33" ht="12.75">
      <c r="L33" s="29"/>
    </row>
    <row r="34" ht="12.75">
      <c r="L34" s="29"/>
    </row>
    <row r="35" ht="12.75">
      <c r="L35" s="29"/>
    </row>
  </sheetData>
  <mergeCells count="1">
    <mergeCell ref="H1:K1"/>
  </mergeCells>
  <printOptions/>
  <pageMargins left="0.75" right="0.75" top="1" bottom="1" header="0.4921259845" footer="0.492125984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G23"/>
  <sheetViews>
    <sheetView workbookViewId="0" topLeftCell="A1">
      <selection activeCell="A1" sqref="A1"/>
    </sheetView>
  </sheetViews>
  <sheetFormatPr defaultColWidth="9.00390625" defaultRowHeight="12.75"/>
  <cols>
    <col min="1" max="1" width="22.375" style="0" customWidth="1"/>
    <col min="2" max="5" width="17.75390625" style="0" customWidth="1"/>
    <col min="6" max="6" width="18.25390625" style="0" customWidth="1"/>
    <col min="7" max="7" width="17.75390625" style="0" customWidth="1"/>
  </cols>
  <sheetData>
    <row r="4" ht="12.75">
      <c r="G4" s="423"/>
    </row>
    <row r="8" spans="1:7" ht="18">
      <c r="A8" s="525" t="s">
        <v>503</v>
      </c>
      <c r="B8" s="525"/>
      <c r="C8" s="525"/>
      <c r="D8" s="525"/>
      <c r="E8" s="525"/>
      <c r="F8" s="525"/>
      <c r="G8" s="525"/>
    </row>
    <row r="9" spans="1:7" ht="18">
      <c r="A9" s="525" t="s">
        <v>504</v>
      </c>
      <c r="B9" s="525"/>
      <c r="C9" s="525"/>
      <c r="D9" s="525"/>
      <c r="E9" s="525"/>
      <c r="F9" s="525"/>
      <c r="G9" s="525"/>
    </row>
    <row r="11" ht="13.5" thickBot="1">
      <c r="G11" s="423" t="s">
        <v>74</v>
      </c>
    </row>
    <row r="12" spans="1:7" s="297" customFormat="1" ht="12.75">
      <c r="A12" s="492" t="s">
        <v>505</v>
      </c>
      <c r="B12" s="493" t="s">
        <v>506</v>
      </c>
      <c r="C12" s="493" t="s">
        <v>507</v>
      </c>
      <c r="D12" s="493" t="s">
        <v>508</v>
      </c>
      <c r="E12" s="493" t="s">
        <v>509</v>
      </c>
      <c r="F12" s="493" t="s">
        <v>507</v>
      </c>
      <c r="G12" s="494" t="s">
        <v>39</v>
      </c>
    </row>
    <row r="13" spans="1:7" s="297" customFormat="1" ht="13.5" thickBot="1">
      <c r="A13" s="495"/>
      <c r="B13" s="496" t="s">
        <v>510</v>
      </c>
      <c r="C13" s="496" t="s">
        <v>511</v>
      </c>
      <c r="D13" s="496" t="s">
        <v>512</v>
      </c>
      <c r="E13" s="496"/>
      <c r="F13" s="496" t="s">
        <v>130</v>
      </c>
      <c r="G13" s="497" t="s">
        <v>513</v>
      </c>
    </row>
    <row r="14" spans="1:7" ht="15.75" customHeight="1">
      <c r="A14" s="498" t="s">
        <v>514</v>
      </c>
      <c r="B14" s="499">
        <v>13338</v>
      </c>
      <c r="C14" s="499">
        <v>0</v>
      </c>
      <c r="D14" s="499">
        <v>0</v>
      </c>
      <c r="E14" s="499">
        <v>0</v>
      </c>
      <c r="F14" s="499">
        <v>0</v>
      </c>
      <c r="G14" s="500">
        <v>13338</v>
      </c>
    </row>
    <row r="15" spans="1:7" ht="15.75" customHeight="1" thickBot="1">
      <c r="A15" s="501" t="s">
        <v>515</v>
      </c>
      <c r="B15" s="502">
        <v>455487.25</v>
      </c>
      <c r="C15" s="502">
        <v>190318.16</v>
      </c>
      <c r="D15" s="502">
        <v>0</v>
      </c>
      <c r="E15" s="502">
        <v>0</v>
      </c>
      <c r="F15" s="502">
        <v>190318.16</v>
      </c>
      <c r="G15" s="503">
        <f>B15-F15</f>
        <v>265169.08999999997</v>
      </c>
    </row>
    <row r="16" spans="1:7" s="297" customFormat="1" ht="25.5" customHeight="1" thickBot="1">
      <c r="A16" s="504" t="s">
        <v>494</v>
      </c>
      <c r="B16" s="505">
        <f aca="true" t="shared" si="0" ref="B16:G16">SUM(B14:B15)</f>
        <v>468825.25</v>
      </c>
      <c r="C16" s="505">
        <f t="shared" si="0"/>
        <v>190318.16</v>
      </c>
      <c r="D16" s="505">
        <f t="shared" si="0"/>
        <v>0</v>
      </c>
      <c r="E16" s="505">
        <f t="shared" si="0"/>
        <v>0</v>
      </c>
      <c r="F16" s="505">
        <f t="shared" si="0"/>
        <v>190318.16</v>
      </c>
      <c r="G16" s="506">
        <f t="shared" si="0"/>
        <v>278507.08999999997</v>
      </c>
    </row>
    <row r="23" s="416" customFormat="1" ht="15.75">
      <c r="A23" s="416" t="s">
        <v>516</v>
      </c>
    </row>
  </sheetData>
  <mergeCells count="2">
    <mergeCell ref="A8:G8"/>
    <mergeCell ref="A9:G9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6" sqref="A6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3.00390625" style="0" customWidth="1"/>
    <col min="6" max="6" width="13.125" style="0" customWidth="1"/>
    <col min="7" max="8" width="12.75390625" style="0" customWidth="1"/>
    <col min="9" max="9" width="15.125" style="0" customWidth="1"/>
    <col min="10" max="10" width="10.00390625" style="0" customWidth="1"/>
    <col min="11" max="11" width="14.25390625" style="0" customWidth="1"/>
    <col min="12" max="12" width="12.125" style="0" customWidth="1"/>
  </cols>
  <sheetData>
    <row r="1" ht="18" customHeight="1">
      <c r="A1" s="34" t="s">
        <v>61</v>
      </c>
    </row>
    <row r="3" ht="18">
      <c r="A3" s="2" t="s">
        <v>58</v>
      </c>
    </row>
    <row r="5" ht="15">
      <c r="A5" s="4" t="s">
        <v>1</v>
      </c>
    </row>
    <row r="6" ht="13.5" thickBot="1">
      <c r="I6" t="s">
        <v>62</v>
      </c>
    </row>
    <row r="7" spans="1:11" ht="14.25" thickBot="1" thickTop="1">
      <c r="A7" s="5" t="s">
        <v>3</v>
      </c>
      <c r="B7" s="6" t="s">
        <v>4</v>
      </c>
      <c r="C7" s="6" t="s">
        <v>5</v>
      </c>
      <c r="D7" s="6" t="s">
        <v>6</v>
      </c>
      <c r="E7" s="7" t="s">
        <v>7</v>
      </c>
      <c r="F7" s="8" t="s">
        <v>8</v>
      </c>
      <c r="G7" s="9"/>
      <c r="H7" s="6" t="s">
        <v>9</v>
      </c>
      <c r="I7" s="25" t="s">
        <v>9</v>
      </c>
      <c r="J7" s="35" t="s">
        <v>63</v>
      </c>
      <c r="K7" s="9"/>
    </row>
    <row r="8" spans="1:11" ht="13.5" thickTop="1">
      <c r="A8" s="11"/>
      <c r="B8" s="11"/>
      <c r="C8" s="11"/>
      <c r="D8" s="12" t="s">
        <v>11</v>
      </c>
      <c r="E8" s="12" t="s">
        <v>12</v>
      </c>
      <c r="F8" s="6" t="s">
        <v>13</v>
      </c>
      <c r="G8" s="6" t="s">
        <v>13</v>
      </c>
      <c r="H8" s="12" t="s">
        <v>14</v>
      </c>
      <c r="I8" s="12" t="s">
        <v>64</v>
      </c>
      <c r="J8" s="6" t="s">
        <v>15</v>
      </c>
      <c r="K8" s="6" t="s">
        <v>16</v>
      </c>
    </row>
    <row r="9" spans="1:11" ht="13.5" thickBot="1">
      <c r="A9" s="14"/>
      <c r="B9" s="14"/>
      <c r="C9" s="14"/>
      <c r="D9" s="15" t="s">
        <v>18</v>
      </c>
      <c r="E9" s="15">
        <v>2006</v>
      </c>
      <c r="F9" s="15" t="s">
        <v>19</v>
      </c>
      <c r="G9" s="15" t="s">
        <v>20</v>
      </c>
      <c r="H9" s="15" t="s">
        <v>21</v>
      </c>
      <c r="I9" s="15" t="s">
        <v>65</v>
      </c>
      <c r="J9" s="15">
        <v>2007</v>
      </c>
      <c r="K9" s="15" t="s">
        <v>22</v>
      </c>
    </row>
    <row r="10" spans="1:12" ht="14.25" thickBot="1" thickTop="1">
      <c r="A10" s="36" t="s">
        <v>66</v>
      </c>
      <c r="B10" s="37">
        <v>6699226.09</v>
      </c>
      <c r="C10" s="37">
        <v>7048022.59</v>
      </c>
      <c r="D10" s="37">
        <v>-348796.5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348796.5</v>
      </c>
      <c r="K10" s="38">
        <v>0</v>
      </c>
      <c r="L10" s="39"/>
    </row>
    <row r="11" spans="1:12" ht="13.5" thickBot="1">
      <c r="A11" s="40" t="s">
        <v>67</v>
      </c>
      <c r="B11" s="41">
        <v>38743393.74</v>
      </c>
      <c r="C11" s="41">
        <v>20347216.03</v>
      </c>
      <c r="D11" s="41">
        <v>18396177.71</v>
      </c>
      <c r="E11" s="41">
        <v>0</v>
      </c>
      <c r="F11" s="41">
        <v>14555653</v>
      </c>
      <c r="G11" s="41">
        <v>3638913.38</v>
      </c>
      <c r="H11" s="41">
        <v>201611.33</v>
      </c>
      <c r="I11" s="41">
        <v>0</v>
      </c>
      <c r="J11" s="41">
        <v>0</v>
      </c>
      <c r="K11" s="42">
        <v>0</v>
      </c>
      <c r="L11" s="39"/>
    </row>
    <row r="12" spans="1:12" ht="13.5" thickBot="1">
      <c r="A12" s="43" t="s">
        <v>68</v>
      </c>
      <c r="B12" s="44">
        <v>50907962.85</v>
      </c>
      <c r="C12" s="44">
        <v>44272199.7</v>
      </c>
      <c r="D12" s="44">
        <v>6635763.15</v>
      </c>
      <c r="E12" s="44">
        <v>-228344</v>
      </c>
      <c r="F12" s="44">
        <v>5125935</v>
      </c>
      <c r="G12" s="44">
        <v>1281484.15</v>
      </c>
      <c r="H12" s="44">
        <v>0</v>
      </c>
      <c r="I12" s="44">
        <v>0</v>
      </c>
      <c r="J12" s="44">
        <v>0</v>
      </c>
      <c r="K12" s="45">
        <v>0</v>
      </c>
      <c r="L12" s="39"/>
    </row>
    <row r="13" spans="2:6" ht="13.5" thickTop="1">
      <c r="B13" s="46"/>
      <c r="C13" s="46"/>
      <c r="D13" s="47"/>
      <c r="E13" s="46"/>
      <c r="F13" s="46"/>
    </row>
    <row r="14" spans="2:4" ht="12.75">
      <c r="B14" s="48"/>
      <c r="C14" s="48"/>
      <c r="D14" s="48"/>
    </row>
    <row r="15" ht="12.75">
      <c r="H15" s="49"/>
    </row>
    <row r="16" ht="15">
      <c r="A16" s="4" t="s">
        <v>24</v>
      </c>
    </row>
    <row r="17" ht="13.5" thickBot="1">
      <c r="I17" t="s">
        <v>62</v>
      </c>
    </row>
    <row r="18" spans="1:11" ht="14.25" thickBot="1" thickTop="1">
      <c r="A18" s="5" t="s">
        <v>3</v>
      </c>
      <c r="B18" s="6" t="s">
        <v>4</v>
      </c>
      <c r="C18" s="6" t="s">
        <v>26</v>
      </c>
      <c r="D18" s="6" t="s">
        <v>5</v>
      </c>
      <c r="E18" s="6" t="s">
        <v>6</v>
      </c>
      <c r="F18" s="25" t="s">
        <v>69</v>
      </c>
      <c r="G18" s="8" t="s">
        <v>70</v>
      </c>
      <c r="H18" s="21"/>
      <c r="I18" s="6" t="s">
        <v>44</v>
      </c>
      <c r="J18" s="8" t="s">
        <v>71</v>
      </c>
      <c r="K18" s="9"/>
    </row>
    <row r="19" spans="1:11" ht="13.5" thickTop="1">
      <c r="A19" s="11"/>
      <c r="B19" s="11"/>
      <c r="C19" s="26" t="s">
        <v>29</v>
      </c>
      <c r="D19" s="11"/>
      <c r="E19" s="12" t="s">
        <v>11</v>
      </c>
      <c r="F19" s="26" t="s">
        <v>72</v>
      </c>
      <c r="G19" s="25" t="s">
        <v>13</v>
      </c>
      <c r="H19" s="25" t="s">
        <v>13</v>
      </c>
      <c r="I19" s="12" t="s">
        <v>51</v>
      </c>
      <c r="J19" s="6" t="s">
        <v>15</v>
      </c>
      <c r="K19" s="6" t="s">
        <v>16</v>
      </c>
    </row>
    <row r="20" spans="1:11" ht="13.5" thickBot="1">
      <c r="A20" s="14"/>
      <c r="B20" s="14"/>
      <c r="C20" s="14"/>
      <c r="D20" s="14"/>
      <c r="E20" s="50" t="s">
        <v>73</v>
      </c>
      <c r="F20" s="15" t="s">
        <v>35</v>
      </c>
      <c r="G20" s="15" t="s">
        <v>19</v>
      </c>
      <c r="H20" s="27" t="s">
        <v>20</v>
      </c>
      <c r="I20" s="15"/>
      <c r="J20" s="15">
        <v>2007</v>
      </c>
      <c r="K20" s="15" t="s">
        <v>22</v>
      </c>
    </row>
    <row r="21" spans="1:11" ht="14.25" thickBot="1" thickTop="1">
      <c r="A21" s="51" t="s">
        <v>68</v>
      </c>
      <c r="B21" s="52">
        <v>154911128.37</v>
      </c>
      <c r="C21" s="52">
        <v>47600</v>
      </c>
      <c r="D21" s="52">
        <v>154793296.48</v>
      </c>
      <c r="E21" s="52">
        <v>165431.89</v>
      </c>
      <c r="F21" s="52">
        <v>7600</v>
      </c>
      <c r="G21" s="52">
        <v>126265</v>
      </c>
      <c r="H21" s="52">
        <v>31566.89</v>
      </c>
      <c r="I21" s="53">
        <v>0</v>
      </c>
      <c r="J21" s="54">
        <v>0</v>
      </c>
      <c r="K21" s="54">
        <v>0</v>
      </c>
    </row>
    <row r="22" spans="1:10" ht="13.5" thickTop="1">
      <c r="A22" s="29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29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29"/>
      <c r="B24" s="30"/>
      <c r="C24" s="30"/>
      <c r="D24" s="30"/>
      <c r="E24" s="30"/>
      <c r="F24" s="30"/>
      <c r="G24" s="30"/>
      <c r="H24" s="30"/>
      <c r="I24" s="30"/>
      <c r="J24" s="30"/>
    </row>
    <row r="25" ht="15">
      <c r="A25" s="4" t="s">
        <v>24</v>
      </c>
    </row>
    <row r="26" ht="13.5" thickBot="1">
      <c r="I26" t="s">
        <v>74</v>
      </c>
    </row>
    <row r="27" spans="1:12" ht="14.25" thickBot="1" thickTop="1">
      <c r="A27" s="13" t="s">
        <v>3</v>
      </c>
      <c r="B27" s="6" t="s">
        <v>25</v>
      </c>
      <c r="C27" s="6" t="s">
        <v>26</v>
      </c>
      <c r="D27" s="6" t="s">
        <v>5</v>
      </c>
      <c r="E27" s="6" t="s">
        <v>6</v>
      </c>
      <c r="F27" s="20" t="s">
        <v>69</v>
      </c>
      <c r="G27" s="8" t="s">
        <v>27</v>
      </c>
      <c r="H27" s="21"/>
      <c r="I27" s="21"/>
      <c r="J27" s="55"/>
      <c r="K27" s="56" t="s">
        <v>75</v>
      </c>
      <c r="L27" s="29"/>
    </row>
    <row r="28" spans="1:11" ht="13.5" thickTop="1">
      <c r="A28" s="11"/>
      <c r="B28" s="12" t="s">
        <v>28</v>
      </c>
      <c r="C28" s="26" t="s">
        <v>29</v>
      </c>
      <c r="D28" s="12"/>
      <c r="E28" s="12" t="s">
        <v>76</v>
      </c>
      <c r="F28" s="12" t="s">
        <v>30</v>
      </c>
      <c r="G28" s="6" t="s">
        <v>77</v>
      </c>
      <c r="H28" s="25" t="s">
        <v>78</v>
      </c>
      <c r="I28" s="25" t="s">
        <v>33</v>
      </c>
      <c r="J28" s="12" t="s">
        <v>79</v>
      </c>
      <c r="K28" s="25" t="s">
        <v>80</v>
      </c>
    </row>
    <row r="29" spans="1:11" ht="13.5" thickBot="1">
      <c r="A29" s="14"/>
      <c r="B29" s="14"/>
      <c r="C29" s="14"/>
      <c r="D29" s="15"/>
      <c r="E29" s="14" t="s">
        <v>34</v>
      </c>
      <c r="F29" s="15" t="s">
        <v>35</v>
      </c>
      <c r="G29" s="27" t="s">
        <v>81</v>
      </c>
      <c r="H29" s="15"/>
      <c r="I29" s="27" t="s">
        <v>36</v>
      </c>
      <c r="J29" s="27"/>
      <c r="K29" s="15"/>
    </row>
    <row r="30" spans="1:11" ht="14.25" thickBot="1" thickTop="1">
      <c r="A30" s="36" t="s">
        <v>66</v>
      </c>
      <c r="B30" s="37">
        <v>12150988.01</v>
      </c>
      <c r="C30" s="37">
        <v>62643000</v>
      </c>
      <c r="D30" s="37">
        <v>71768061.18</v>
      </c>
      <c r="E30" s="37">
        <v>3025926.83</v>
      </c>
      <c r="F30" s="37">
        <v>0</v>
      </c>
      <c r="G30" s="37">
        <v>0</v>
      </c>
      <c r="H30" s="37">
        <v>0</v>
      </c>
      <c r="I30" s="37">
        <v>0</v>
      </c>
      <c r="J30" s="17">
        <v>0</v>
      </c>
      <c r="K30" s="19">
        <v>0</v>
      </c>
    </row>
    <row r="31" spans="1:11" ht="13.5" thickBot="1">
      <c r="A31" s="43" t="s">
        <v>67</v>
      </c>
      <c r="B31" s="44">
        <v>115728389.66</v>
      </c>
      <c r="C31" s="44">
        <v>106624000</v>
      </c>
      <c r="D31" s="44">
        <v>222554000.99</v>
      </c>
      <c r="E31" s="44">
        <v>-201611.33</v>
      </c>
      <c r="F31" s="44">
        <v>69138.75</v>
      </c>
      <c r="G31" s="44">
        <v>201611.33</v>
      </c>
      <c r="H31" s="44">
        <v>0</v>
      </c>
      <c r="I31" s="44">
        <v>0</v>
      </c>
      <c r="J31" s="44">
        <v>0</v>
      </c>
      <c r="K31" s="45">
        <v>0</v>
      </c>
    </row>
    <row r="32" ht="13.5" thickTop="1">
      <c r="A32" s="32"/>
    </row>
    <row r="33" ht="12.75">
      <c r="A33" s="32"/>
    </row>
    <row r="34" ht="12.75">
      <c r="A34" s="32"/>
    </row>
    <row r="43" ht="13.5" thickBot="1">
      <c r="K43" t="s">
        <v>74</v>
      </c>
    </row>
    <row r="44" spans="1:12" ht="14.25" thickBot="1" thickTop="1">
      <c r="A44" s="13" t="s">
        <v>3</v>
      </c>
      <c r="B44" s="13" t="s">
        <v>37</v>
      </c>
      <c r="C44" s="8" t="s">
        <v>38</v>
      </c>
      <c r="D44" s="21"/>
      <c r="E44" s="13" t="s">
        <v>39</v>
      </c>
      <c r="F44" s="24" t="s">
        <v>39</v>
      </c>
      <c r="G44" s="25" t="s">
        <v>82</v>
      </c>
      <c r="H44" s="6" t="s">
        <v>83</v>
      </c>
      <c r="I44" s="25" t="s">
        <v>39</v>
      </c>
      <c r="J44" s="13" t="s">
        <v>40</v>
      </c>
      <c r="K44" s="25" t="s">
        <v>41</v>
      </c>
      <c r="L44" s="33"/>
    </row>
    <row r="45" spans="1:12" ht="13.5" thickTop="1">
      <c r="A45" s="11"/>
      <c r="B45" s="11" t="s">
        <v>42</v>
      </c>
      <c r="C45" s="13" t="s">
        <v>43</v>
      </c>
      <c r="D45" s="13" t="s">
        <v>44</v>
      </c>
      <c r="E45" s="11" t="s">
        <v>84</v>
      </c>
      <c r="F45" s="22" t="s">
        <v>45</v>
      </c>
      <c r="G45" s="26" t="s">
        <v>30</v>
      </c>
      <c r="H45" s="12" t="s">
        <v>85</v>
      </c>
      <c r="I45" s="12" t="s">
        <v>47</v>
      </c>
      <c r="J45" s="11" t="s">
        <v>48</v>
      </c>
      <c r="K45" s="26" t="s">
        <v>86</v>
      </c>
      <c r="L45" s="33"/>
    </row>
    <row r="46" spans="1:12" ht="13.5" thickBot="1">
      <c r="A46" s="14"/>
      <c r="B46" s="14"/>
      <c r="C46" s="14" t="s">
        <v>50</v>
      </c>
      <c r="D46" s="14" t="s">
        <v>51</v>
      </c>
      <c r="E46" s="14" t="s">
        <v>87</v>
      </c>
      <c r="F46" s="14"/>
      <c r="G46" s="27" t="s">
        <v>35</v>
      </c>
      <c r="H46" s="15"/>
      <c r="I46" s="14"/>
      <c r="J46" s="14"/>
      <c r="K46" s="27" t="s">
        <v>52</v>
      </c>
      <c r="L46" s="33"/>
    </row>
    <row r="47" spans="1:13" ht="14.25" thickBot="1" thickTop="1">
      <c r="A47" s="36" t="s">
        <v>66</v>
      </c>
      <c r="B47" s="37">
        <v>3025926.83</v>
      </c>
      <c r="C47" s="37">
        <v>19884</v>
      </c>
      <c r="D47" s="37">
        <v>0</v>
      </c>
      <c r="E47" s="37" t="s">
        <v>88</v>
      </c>
      <c r="F47" s="37">
        <v>19884</v>
      </c>
      <c r="G47" s="37">
        <v>0</v>
      </c>
      <c r="H47" s="37">
        <v>0</v>
      </c>
      <c r="I47" s="37">
        <v>0</v>
      </c>
      <c r="J47" s="37">
        <v>323364</v>
      </c>
      <c r="K47" s="38">
        <v>3369290.83</v>
      </c>
      <c r="L47" s="30"/>
      <c r="M47" s="39"/>
    </row>
    <row r="48" spans="1:13" ht="13.5" thickBot="1">
      <c r="A48" s="40" t="s">
        <v>67</v>
      </c>
      <c r="B48" s="41">
        <v>0</v>
      </c>
      <c r="C48" s="41">
        <v>0</v>
      </c>
      <c r="D48" s="41">
        <v>0</v>
      </c>
      <c r="E48" s="41" t="s">
        <v>89</v>
      </c>
      <c r="F48" s="41" t="s">
        <v>90</v>
      </c>
      <c r="G48" s="41">
        <v>69138.75</v>
      </c>
      <c r="H48" s="41">
        <v>0</v>
      </c>
      <c r="I48" s="41">
        <v>0</v>
      </c>
      <c r="J48" s="41">
        <v>27281</v>
      </c>
      <c r="K48" s="42" t="s">
        <v>91</v>
      </c>
      <c r="L48" s="30"/>
      <c r="M48" s="39"/>
    </row>
    <row r="49" spans="1:13" ht="13.5" thickBot="1">
      <c r="A49" s="40" t="s">
        <v>68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7600</v>
      </c>
      <c r="H49" s="41">
        <v>0</v>
      </c>
      <c r="I49" s="41">
        <v>0</v>
      </c>
      <c r="J49" s="41">
        <v>0</v>
      </c>
      <c r="K49" s="42">
        <f>SUM(C49:J49)</f>
        <v>7600</v>
      </c>
      <c r="L49" s="30"/>
      <c r="M49" s="39"/>
    </row>
    <row r="50" spans="1:13" ht="13.5" thickBot="1">
      <c r="A50" s="43" t="s">
        <v>92</v>
      </c>
      <c r="B50" s="44"/>
      <c r="C50" s="44"/>
      <c r="D50" s="44"/>
      <c r="E50" s="44">
        <v>3919910.32</v>
      </c>
      <c r="F50" s="44">
        <v>913561</v>
      </c>
      <c r="G50" s="44">
        <f>SUM(G47:G49)</f>
        <v>76738.75</v>
      </c>
      <c r="H50" s="44">
        <f>SUM(H47:H49)</f>
        <v>0</v>
      </c>
      <c r="I50" s="44">
        <f>SUM(I47:I49)</f>
        <v>0</v>
      </c>
      <c r="J50" s="44">
        <f>SUM(J47:J49)</f>
        <v>350645</v>
      </c>
      <c r="K50" s="45">
        <v>5260855.07</v>
      </c>
      <c r="L50" s="30"/>
      <c r="M50" s="39"/>
    </row>
    <row r="51" ht="13.5" thickTop="1"/>
    <row r="52" ht="12.75">
      <c r="A52" t="s">
        <v>93</v>
      </c>
    </row>
    <row r="53" spans="1:11" ht="12.75">
      <c r="A53" t="s">
        <v>94</v>
      </c>
      <c r="K53" s="48"/>
    </row>
    <row r="54" ht="12.75">
      <c r="K54" s="48"/>
    </row>
    <row r="55" ht="12.75">
      <c r="K55" s="48"/>
    </row>
    <row r="56" ht="12.75">
      <c r="K56" s="48"/>
    </row>
    <row r="57" ht="12.75">
      <c r="K57" s="48"/>
    </row>
    <row r="58" ht="12.75">
      <c r="K58" s="48"/>
    </row>
    <row r="85" ht="18" customHeight="1"/>
    <row r="99" ht="12.75" customHeight="1"/>
    <row r="100" ht="12.75" customHeight="1"/>
    <row r="101" ht="12.75" customHeight="1"/>
    <row r="102" ht="12.75" customHeight="1"/>
    <row r="103" ht="14.25" customHeight="1"/>
    <row r="104" ht="13.5" customHeight="1"/>
    <row r="105" ht="12.75" customHeight="1"/>
    <row r="106" ht="13.5" customHeight="1"/>
    <row r="107" ht="12.75" customHeight="1"/>
    <row r="111" ht="14.25" customHeight="1"/>
    <row r="112" ht="13.5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5" sqref="A5"/>
    </sheetView>
  </sheetViews>
  <sheetFormatPr defaultColWidth="9.00390625" defaultRowHeight="12.75"/>
  <cols>
    <col min="1" max="1" width="20.875" style="0" customWidth="1"/>
    <col min="2" max="2" width="11.75390625" style="0" customWidth="1"/>
    <col min="3" max="3" width="12.625" style="0" customWidth="1"/>
    <col min="4" max="5" width="12.375" style="0" customWidth="1"/>
    <col min="6" max="6" width="10.875" style="0" customWidth="1"/>
    <col min="7" max="7" width="11.25390625" style="0" customWidth="1"/>
    <col min="8" max="8" width="11.875" style="0" customWidth="1"/>
    <col min="9" max="9" width="11.125" style="0" customWidth="1"/>
    <col min="10" max="10" width="9.625" style="0" customWidth="1"/>
    <col min="11" max="11" width="10.25390625" style="0" customWidth="1"/>
    <col min="12" max="12" width="9.00390625" style="0" customWidth="1"/>
  </cols>
  <sheetData>
    <row r="1" spans="1:12" ht="18.75">
      <c r="A1" s="57" t="s">
        <v>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.75">
      <c r="A5" s="60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3.5" thickBot="1">
      <c r="A6" s="58"/>
      <c r="B6" s="58"/>
      <c r="C6" s="58"/>
      <c r="D6" s="58"/>
      <c r="E6" s="58"/>
      <c r="F6" s="58"/>
      <c r="G6" s="58"/>
      <c r="H6" s="58"/>
      <c r="I6" s="58"/>
      <c r="J6" s="58" t="s">
        <v>74</v>
      </c>
      <c r="K6" s="58"/>
      <c r="L6" s="58"/>
    </row>
    <row r="7" spans="1:12" ht="14.25" thickBot="1" thickTop="1">
      <c r="A7" s="61" t="s">
        <v>3</v>
      </c>
      <c r="B7" s="62" t="s">
        <v>4</v>
      </c>
      <c r="C7" s="62" t="s">
        <v>5</v>
      </c>
      <c r="D7" s="62" t="s">
        <v>6</v>
      </c>
      <c r="E7" s="63" t="s">
        <v>7</v>
      </c>
      <c r="F7" s="64" t="s">
        <v>96</v>
      </c>
      <c r="G7" s="65"/>
      <c r="H7" s="62" t="s">
        <v>9</v>
      </c>
      <c r="I7" s="64" t="s">
        <v>97</v>
      </c>
      <c r="J7" s="65"/>
      <c r="K7" s="58"/>
      <c r="L7" s="58"/>
    </row>
    <row r="8" spans="1:12" ht="12.75">
      <c r="A8" s="66"/>
      <c r="B8" s="66"/>
      <c r="C8" s="66"/>
      <c r="D8" s="67" t="s">
        <v>11</v>
      </c>
      <c r="E8" s="67" t="s">
        <v>12</v>
      </c>
      <c r="F8" s="67" t="s">
        <v>13</v>
      </c>
      <c r="G8" s="67" t="s">
        <v>13</v>
      </c>
      <c r="H8" s="67" t="s">
        <v>14</v>
      </c>
      <c r="I8" s="67" t="s">
        <v>15</v>
      </c>
      <c r="J8" s="67" t="s">
        <v>16</v>
      </c>
      <c r="K8" s="58"/>
      <c r="L8" s="58"/>
    </row>
    <row r="9" spans="1:12" ht="13.5" thickBot="1">
      <c r="A9" s="68"/>
      <c r="B9" s="68"/>
      <c r="C9" s="68"/>
      <c r="D9" s="69" t="s">
        <v>18</v>
      </c>
      <c r="E9" s="70">
        <v>2006</v>
      </c>
      <c r="F9" s="70" t="s">
        <v>19</v>
      </c>
      <c r="G9" s="69" t="s">
        <v>20</v>
      </c>
      <c r="H9" s="69" t="s">
        <v>21</v>
      </c>
      <c r="I9" s="69">
        <v>2007</v>
      </c>
      <c r="J9" s="69" t="s">
        <v>22</v>
      </c>
      <c r="K9" s="58"/>
      <c r="L9" s="58"/>
    </row>
    <row r="10" spans="1:12" ht="14.25" thickBot="1" thickTop="1">
      <c r="A10" s="71" t="s">
        <v>98</v>
      </c>
      <c r="B10" s="72">
        <v>33752874.53</v>
      </c>
      <c r="C10" s="72">
        <v>18959379.29</v>
      </c>
      <c r="D10" s="72">
        <v>14793495.24</v>
      </c>
      <c r="E10" s="73">
        <v>0</v>
      </c>
      <c r="F10" s="72">
        <v>800000</v>
      </c>
      <c r="G10" s="72">
        <v>281564.82</v>
      </c>
      <c r="H10" s="72">
        <v>13711930.42</v>
      </c>
      <c r="I10" s="73">
        <v>0</v>
      </c>
      <c r="J10" s="74">
        <v>0</v>
      </c>
      <c r="K10" s="58"/>
      <c r="L10" s="58"/>
    </row>
    <row r="11" spans="1:12" ht="13.5" thickBot="1">
      <c r="A11" s="75" t="s">
        <v>99</v>
      </c>
      <c r="B11" s="76">
        <v>8009630.7</v>
      </c>
      <c r="C11" s="76">
        <v>8009630.7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8">
        <v>0</v>
      </c>
      <c r="K11" s="58"/>
      <c r="L11" s="58"/>
    </row>
    <row r="12" spans="1:12" ht="13.5" thickBot="1">
      <c r="A12" s="79" t="s">
        <v>100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1">
        <v>0</v>
      </c>
      <c r="K12" s="58"/>
      <c r="L12" s="58"/>
    </row>
    <row r="13" spans="1:12" ht="13.5" thickTop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2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5.75">
      <c r="A15" s="60" t="s">
        <v>24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3.5" thickBo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 t="s">
        <v>74</v>
      </c>
    </row>
    <row r="17" spans="1:12" ht="14.25" thickBot="1" thickTop="1">
      <c r="A17" s="61" t="s">
        <v>3</v>
      </c>
      <c r="B17" s="63" t="s">
        <v>25</v>
      </c>
      <c r="C17" s="82" t="s">
        <v>26</v>
      </c>
      <c r="D17" s="82" t="s">
        <v>5</v>
      </c>
      <c r="E17" s="83" t="s">
        <v>6</v>
      </c>
      <c r="F17" s="82" t="s">
        <v>101</v>
      </c>
      <c r="G17" s="84" t="s">
        <v>102</v>
      </c>
      <c r="H17" s="84"/>
      <c r="I17" s="84"/>
      <c r="J17" s="85"/>
      <c r="K17" s="86" t="s">
        <v>103</v>
      </c>
      <c r="L17" s="87"/>
    </row>
    <row r="18" spans="1:12" ht="12.75">
      <c r="A18" s="66"/>
      <c r="B18" s="88" t="s">
        <v>28</v>
      </c>
      <c r="C18" s="89" t="s">
        <v>29</v>
      </c>
      <c r="D18" s="89"/>
      <c r="E18" s="90" t="s">
        <v>76</v>
      </c>
      <c r="F18" s="89" t="s">
        <v>30</v>
      </c>
      <c r="G18" s="91" t="s">
        <v>31</v>
      </c>
      <c r="H18" s="90" t="s">
        <v>104</v>
      </c>
      <c r="I18" s="92" t="s">
        <v>79</v>
      </c>
      <c r="J18" s="90" t="s">
        <v>33</v>
      </c>
      <c r="K18" s="93" t="s">
        <v>105</v>
      </c>
      <c r="L18" s="94" t="s">
        <v>16</v>
      </c>
    </row>
    <row r="19" spans="1:12" ht="13.5" thickBot="1">
      <c r="A19" s="68"/>
      <c r="B19" s="95"/>
      <c r="C19" s="96"/>
      <c r="D19" s="96"/>
      <c r="E19" s="97" t="s">
        <v>34</v>
      </c>
      <c r="F19" s="96" t="s">
        <v>35</v>
      </c>
      <c r="G19" s="98"/>
      <c r="H19" s="97" t="s">
        <v>106</v>
      </c>
      <c r="I19" s="96"/>
      <c r="J19" s="97" t="s">
        <v>36</v>
      </c>
      <c r="K19" s="99">
        <v>2007</v>
      </c>
      <c r="L19" s="100" t="s">
        <v>22</v>
      </c>
    </row>
    <row r="20" spans="1:12" ht="14.25" thickBot="1" thickTop="1">
      <c r="A20" s="64" t="s">
        <v>98</v>
      </c>
      <c r="B20" s="101">
        <v>95328173.18</v>
      </c>
      <c r="C20" s="102">
        <v>71047782</v>
      </c>
      <c r="D20" s="102">
        <v>181427003.88</v>
      </c>
      <c r="E20" s="103">
        <v>-15051048.7</v>
      </c>
      <c r="F20" s="104">
        <v>0</v>
      </c>
      <c r="G20" s="105">
        <v>13711930.42</v>
      </c>
      <c r="H20" s="106">
        <v>0</v>
      </c>
      <c r="I20" s="102">
        <v>1339118.28</v>
      </c>
      <c r="J20" s="106">
        <v>0</v>
      </c>
      <c r="K20" s="107">
        <v>0</v>
      </c>
      <c r="L20" s="108">
        <v>0</v>
      </c>
    </row>
    <row r="21" spans="1:12" ht="13.5" thickBot="1">
      <c r="A21" s="109" t="s">
        <v>99</v>
      </c>
      <c r="B21" s="110">
        <v>129266.73</v>
      </c>
      <c r="C21" s="111">
        <v>33927443.02</v>
      </c>
      <c r="D21" s="76">
        <v>35063309.54</v>
      </c>
      <c r="E21" s="112">
        <v>-1006599.79</v>
      </c>
      <c r="F21" s="77">
        <v>0</v>
      </c>
      <c r="G21" s="113">
        <v>0</v>
      </c>
      <c r="H21" s="112">
        <v>250072.32</v>
      </c>
      <c r="I21" s="76">
        <v>15000</v>
      </c>
      <c r="J21" s="112">
        <v>741527.47</v>
      </c>
      <c r="K21" s="114">
        <v>0</v>
      </c>
      <c r="L21" s="115">
        <v>0</v>
      </c>
    </row>
    <row r="22" spans="1:12" ht="13.5" thickBot="1">
      <c r="A22" s="116" t="s">
        <v>100</v>
      </c>
      <c r="B22" s="117">
        <v>13156450.5</v>
      </c>
      <c r="C22" s="118">
        <v>32609760</v>
      </c>
      <c r="D22" s="118">
        <v>45642924.89</v>
      </c>
      <c r="E22" s="119">
        <v>123285.61</v>
      </c>
      <c r="F22" s="80">
        <v>0</v>
      </c>
      <c r="G22" s="120">
        <v>0</v>
      </c>
      <c r="H22" s="121">
        <v>0</v>
      </c>
      <c r="I22" s="122">
        <v>0</v>
      </c>
      <c r="J22" s="121">
        <v>0</v>
      </c>
      <c r="K22" s="123">
        <v>0</v>
      </c>
      <c r="L22" s="124">
        <v>0</v>
      </c>
    </row>
    <row r="23" spans="1:12" ht="13.5" thickTop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13.5" thickBo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 t="s">
        <v>74</v>
      </c>
      <c r="L24" s="58"/>
    </row>
    <row r="25" spans="1:13" ht="14.25" thickBot="1" thickTop="1">
      <c r="A25" s="61" t="s">
        <v>3</v>
      </c>
      <c r="B25" s="61" t="s">
        <v>37</v>
      </c>
      <c r="C25" s="64" t="s">
        <v>107</v>
      </c>
      <c r="D25" s="65"/>
      <c r="E25" s="61" t="s">
        <v>39</v>
      </c>
      <c r="F25" s="61" t="s">
        <v>39</v>
      </c>
      <c r="G25" s="61" t="s">
        <v>82</v>
      </c>
      <c r="H25" s="62" t="s">
        <v>83</v>
      </c>
      <c r="I25" s="61" t="s">
        <v>39</v>
      </c>
      <c r="J25" s="61" t="s">
        <v>40</v>
      </c>
      <c r="K25" s="61" t="s">
        <v>41</v>
      </c>
      <c r="L25" s="88"/>
      <c r="M25" s="33"/>
    </row>
    <row r="26" spans="1:13" ht="12.75">
      <c r="A26" s="66"/>
      <c r="B26" s="125" t="s">
        <v>42</v>
      </c>
      <c r="C26" s="125" t="s">
        <v>43</v>
      </c>
      <c r="D26" s="125" t="s">
        <v>44</v>
      </c>
      <c r="E26" s="125" t="s">
        <v>108</v>
      </c>
      <c r="F26" s="125" t="s">
        <v>45</v>
      </c>
      <c r="G26" s="125" t="s">
        <v>30</v>
      </c>
      <c r="H26" s="67" t="s">
        <v>109</v>
      </c>
      <c r="I26" s="125" t="s">
        <v>110</v>
      </c>
      <c r="J26" s="125" t="s">
        <v>111</v>
      </c>
      <c r="K26" s="125" t="s">
        <v>12</v>
      </c>
      <c r="L26" s="88"/>
      <c r="M26" s="33"/>
    </row>
    <row r="27" spans="1:13" ht="13.5" thickBot="1">
      <c r="A27" s="68"/>
      <c r="B27" s="68"/>
      <c r="C27" s="70" t="s">
        <v>50</v>
      </c>
      <c r="D27" s="70" t="s">
        <v>51</v>
      </c>
      <c r="E27" s="70" t="s">
        <v>112</v>
      </c>
      <c r="F27" s="68"/>
      <c r="G27" s="70" t="s">
        <v>35</v>
      </c>
      <c r="H27" s="69"/>
      <c r="I27" s="70" t="s">
        <v>113</v>
      </c>
      <c r="J27" s="70" t="s">
        <v>114</v>
      </c>
      <c r="K27" s="70" t="s">
        <v>52</v>
      </c>
      <c r="L27" s="88"/>
      <c r="M27" s="33"/>
    </row>
    <row r="28" spans="1:13" ht="14.25" thickBot="1" thickTop="1">
      <c r="A28" s="71" t="s">
        <v>98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126">
        <v>0</v>
      </c>
      <c r="L28" s="127"/>
      <c r="M28" s="29"/>
    </row>
    <row r="29" spans="1:13" ht="13.5" customHeight="1" thickBot="1">
      <c r="A29" s="75" t="s">
        <v>99</v>
      </c>
      <c r="B29" s="77">
        <v>0</v>
      </c>
      <c r="C29" s="77">
        <v>0</v>
      </c>
      <c r="D29" s="77">
        <v>0</v>
      </c>
      <c r="E29" s="77">
        <v>0</v>
      </c>
      <c r="F29" s="76">
        <v>459100</v>
      </c>
      <c r="G29" s="77">
        <v>0</v>
      </c>
      <c r="H29" s="76">
        <v>-741527.47</v>
      </c>
      <c r="I29" s="76">
        <v>741527.47</v>
      </c>
      <c r="J29" s="77">
        <v>0</v>
      </c>
      <c r="K29" s="128">
        <v>459100</v>
      </c>
      <c r="L29" s="129"/>
      <c r="M29" s="29"/>
    </row>
    <row r="30" spans="1:13" ht="13.5" thickBot="1">
      <c r="A30" s="79" t="s">
        <v>100</v>
      </c>
      <c r="B30" s="118">
        <v>123285.61</v>
      </c>
      <c r="C30" s="80">
        <v>0</v>
      </c>
      <c r="D30" s="80">
        <v>0</v>
      </c>
      <c r="E30" s="118">
        <v>217335.61</v>
      </c>
      <c r="F30" s="80">
        <v>0</v>
      </c>
      <c r="G30" s="80">
        <v>0</v>
      </c>
      <c r="H30" s="80">
        <v>0</v>
      </c>
      <c r="I30" s="80">
        <v>0</v>
      </c>
      <c r="J30" s="118">
        <v>161</v>
      </c>
      <c r="K30" s="130">
        <v>217496.61</v>
      </c>
      <c r="L30" s="129"/>
      <c r="M30" s="29"/>
    </row>
    <row r="31" spans="1:13" ht="14.25" thickBot="1" thickTop="1">
      <c r="A31" s="131" t="s">
        <v>92</v>
      </c>
      <c r="B31" s="132"/>
      <c r="C31" s="132"/>
      <c r="D31" s="132"/>
      <c r="E31" s="133">
        <v>217335.61</v>
      </c>
      <c r="F31" s="133">
        <f>SUM(F28:F30)</f>
        <v>459100</v>
      </c>
      <c r="G31" s="134">
        <v>0</v>
      </c>
      <c r="H31" s="133">
        <f>SUM(H28:H30)</f>
        <v>-741527.47</v>
      </c>
      <c r="I31" s="133">
        <f>SUM(I28:I30)</f>
        <v>741527.47</v>
      </c>
      <c r="J31" s="133">
        <f>SUM(J28:J30)</f>
        <v>161</v>
      </c>
      <c r="K31" s="135">
        <f>SUM(K28:K30)</f>
        <v>676596.61</v>
      </c>
      <c r="L31" s="136"/>
      <c r="M31" s="29"/>
    </row>
    <row r="32" ht="13.5" thickTop="1">
      <c r="I32" s="39"/>
    </row>
    <row r="33" spans="1:11" ht="15.75">
      <c r="A33" s="137"/>
      <c r="B33" s="58"/>
      <c r="C33" s="58"/>
      <c r="D33" s="58"/>
      <c r="E33" s="58"/>
      <c r="F33" s="58"/>
      <c r="G33" s="58"/>
      <c r="H33" s="58"/>
      <c r="I33" s="58"/>
      <c r="J33" s="58"/>
      <c r="K33" s="138"/>
    </row>
    <row r="34" spans="1:11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138"/>
    </row>
    <row r="35" spans="1:11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138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70"/>
  <sheetViews>
    <sheetView workbookViewId="0" topLeftCell="A1">
      <selection activeCell="B25" sqref="B25"/>
    </sheetView>
  </sheetViews>
  <sheetFormatPr defaultColWidth="9.00390625" defaultRowHeight="12.75"/>
  <cols>
    <col min="1" max="1" width="25.75390625" style="0" customWidth="1"/>
    <col min="2" max="3" width="11.125" style="0" customWidth="1"/>
    <col min="4" max="4" width="9.75390625" style="0" customWidth="1"/>
    <col min="5" max="5" width="12.375" style="0" customWidth="1"/>
    <col min="6" max="6" width="12.125" style="0" customWidth="1"/>
    <col min="7" max="7" width="11.75390625" style="0" bestFit="1" customWidth="1"/>
    <col min="8" max="8" width="11.125" style="0" customWidth="1"/>
    <col min="9" max="9" width="11.625" style="0" customWidth="1"/>
    <col min="10" max="10" width="11.375" style="0" customWidth="1"/>
    <col min="11" max="11" width="11.75390625" style="0" customWidth="1"/>
    <col min="12" max="12" width="14.875" style="0" customWidth="1"/>
  </cols>
  <sheetData>
    <row r="1" spans="1:9" ht="18.75">
      <c r="A1" s="57" t="s">
        <v>115</v>
      </c>
      <c r="B1" s="59"/>
      <c r="C1" s="59"/>
      <c r="D1" s="59"/>
      <c r="E1" s="59"/>
      <c r="F1" s="58"/>
      <c r="G1" s="58"/>
      <c r="H1" s="58"/>
      <c r="I1" s="58"/>
    </row>
    <row r="2" spans="1:9" ht="18.75">
      <c r="A2" s="59" t="s">
        <v>116</v>
      </c>
      <c r="B2" s="59"/>
      <c r="C2" s="59"/>
      <c r="D2" s="59"/>
      <c r="E2" s="59"/>
      <c r="F2" s="58"/>
      <c r="G2" s="58"/>
      <c r="H2" s="58"/>
      <c r="I2" s="58"/>
    </row>
    <row r="3" spans="1:9" ht="18.75">
      <c r="A3" s="59"/>
      <c r="B3" s="59"/>
      <c r="C3" s="59"/>
      <c r="D3" s="59"/>
      <c r="E3" s="59"/>
      <c r="F3" s="58"/>
      <c r="G3" s="58"/>
      <c r="H3" s="58"/>
      <c r="I3" s="58"/>
    </row>
    <row r="4" spans="1:10" ht="15.75" customHeight="1" thickBot="1">
      <c r="A4" s="58"/>
      <c r="B4" s="58"/>
      <c r="C4" s="58"/>
      <c r="D4" s="139"/>
      <c r="J4" s="58" t="s">
        <v>74</v>
      </c>
    </row>
    <row r="5" spans="1:10" ht="15.75" customHeight="1" thickBot="1" thickTop="1">
      <c r="A5" s="140" t="s">
        <v>3</v>
      </c>
      <c r="B5" s="511" t="s">
        <v>117</v>
      </c>
      <c r="C5" s="512"/>
      <c r="D5" s="513"/>
      <c r="E5" s="511" t="s">
        <v>118</v>
      </c>
      <c r="F5" s="514"/>
      <c r="G5" s="515"/>
      <c r="H5" s="140" t="s">
        <v>119</v>
      </c>
      <c r="I5" s="141" t="s">
        <v>120</v>
      </c>
      <c r="J5" s="142"/>
    </row>
    <row r="6" spans="1:10" ht="15.75" customHeight="1" thickTop="1">
      <c r="A6" s="143"/>
      <c r="B6" s="144" t="s">
        <v>76</v>
      </c>
      <c r="C6" s="143" t="s">
        <v>121</v>
      </c>
      <c r="D6" s="58" t="s">
        <v>122</v>
      </c>
      <c r="E6" s="143" t="s">
        <v>76</v>
      </c>
      <c r="F6" s="143" t="s">
        <v>123</v>
      </c>
      <c r="G6" s="143" t="s">
        <v>124</v>
      </c>
      <c r="H6" s="143" t="s">
        <v>125</v>
      </c>
      <c r="I6" s="143" t="s">
        <v>13</v>
      </c>
      <c r="J6" s="143" t="s">
        <v>126</v>
      </c>
    </row>
    <row r="7" spans="1:10" ht="15.75" customHeight="1">
      <c r="A7" s="143"/>
      <c r="B7" s="144"/>
      <c r="C7" s="143" t="s">
        <v>127</v>
      </c>
      <c r="D7" s="58" t="s">
        <v>128</v>
      </c>
      <c r="E7" s="143"/>
      <c r="F7" s="143" t="s">
        <v>11</v>
      </c>
      <c r="G7" s="145" t="s">
        <v>129</v>
      </c>
      <c r="H7" s="143" t="s">
        <v>130</v>
      </c>
      <c r="I7" s="146" t="s">
        <v>19</v>
      </c>
      <c r="J7" s="146" t="s">
        <v>20</v>
      </c>
    </row>
    <row r="8" spans="1:10" ht="15.75" customHeight="1" thickBot="1">
      <c r="A8" s="147"/>
      <c r="B8" s="147"/>
      <c r="C8" s="147" t="s">
        <v>131</v>
      </c>
      <c r="D8" s="68" t="s">
        <v>132</v>
      </c>
      <c r="E8" s="148"/>
      <c r="F8" s="147"/>
      <c r="G8" s="149">
        <v>2006</v>
      </c>
      <c r="H8" s="147"/>
      <c r="I8" s="148"/>
      <c r="J8" s="148"/>
    </row>
    <row r="9" spans="1:10" ht="15.75" customHeight="1" thickTop="1">
      <c r="A9" s="150" t="s">
        <v>133</v>
      </c>
      <c r="B9" s="151">
        <v>0</v>
      </c>
      <c r="C9" s="152">
        <v>0</v>
      </c>
      <c r="D9" s="153">
        <v>1966090.82</v>
      </c>
      <c r="E9" s="152">
        <v>0</v>
      </c>
      <c r="F9" s="152">
        <v>431657.8</v>
      </c>
      <c r="G9" s="152">
        <v>0</v>
      </c>
      <c r="H9" s="152">
        <f>C9+F9</f>
        <v>431657.8</v>
      </c>
      <c r="I9" s="152">
        <v>345326</v>
      </c>
      <c r="J9" s="154">
        <f aca="true" t="shared" si="0" ref="J9:J15">H9-I9</f>
        <v>86331.79999999999</v>
      </c>
    </row>
    <row r="10" spans="1:10" ht="15.75" customHeight="1">
      <c r="A10" s="150" t="s">
        <v>134</v>
      </c>
      <c r="B10" s="151">
        <v>0</v>
      </c>
      <c r="C10" s="152">
        <v>0</v>
      </c>
      <c r="D10" s="152">
        <v>0</v>
      </c>
      <c r="E10" s="152">
        <v>0</v>
      </c>
      <c r="F10" s="152">
        <v>85036.77</v>
      </c>
      <c r="G10" s="152">
        <v>0</v>
      </c>
      <c r="H10" s="152">
        <f>C10+F10</f>
        <v>85036.77</v>
      </c>
      <c r="I10" s="152">
        <v>1000</v>
      </c>
      <c r="J10" s="154">
        <f t="shared" si="0"/>
        <v>84036.77</v>
      </c>
    </row>
    <row r="11" spans="1:10" ht="15.75" customHeight="1">
      <c r="A11" s="150" t="s">
        <v>135</v>
      </c>
      <c r="B11" s="151">
        <v>0</v>
      </c>
      <c r="C11" s="155">
        <v>0</v>
      </c>
      <c r="D11" s="152">
        <v>0</v>
      </c>
      <c r="E11" s="152">
        <v>0</v>
      </c>
      <c r="F11" s="152">
        <v>67200.6</v>
      </c>
      <c r="G11" s="152">
        <v>0</v>
      </c>
      <c r="H11" s="152">
        <f>C11+F11</f>
        <v>67200.6</v>
      </c>
      <c r="I11" s="152">
        <v>571</v>
      </c>
      <c r="J11" s="154">
        <f t="shared" si="0"/>
        <v>66629.6</v>
      </c>
    </row>
    <row r="12" spans="1:10" ht="15.75" customHeight="1">
      <c r="A12" s="150" t="s">
        <v>136</v>
      </c>
      <c r="B12" s="151">
        <v>3467.69</v>
      </c>
      <c r="C12" s="152">
        <v>0</v>
      </c>
      <c r="D12" s="152">
        <v>0</v>
      </c>
      <c r="E12" s="152">
        <v>0</v>
      </c>
      <c r="F12" s="152">
        <v>146515.27</v>
      </c>
      <c r="G12" s="152">
        <v>0</v>
      </c>
      <c r="H12" s="152">
        <f>F12-B12</f>
        <v>143047.58</v>
      </c>
      <c r="I12" s="152">
        <v>224</v>
      </c>
      <c r="J12" s="154">
        <f t="shared" si="0"/>
        <v>142823.58</v>
      </c>
    </row>
    <row r="13" spans="1:10" ht="15.75" customHeight="1">
      <c r="A13" s="150" t="s">
        <v>137</v>
      </c>
      <c r="B13" s="151">
        <v>936.49</v>
      </c>
      <c r="C13" s="152">
        <v>0</v>
      </c>
      <c r="D13" s="152">
        <v>0</v>
      </c>
      <c r="E13" s="152">
        <v>0</v>
      </c>
      <c r="F13" s="152">
        <v>97751.4</v>
      </c>
      <c r="G13" s="152">
        <v>0</v>
      </c>
      <c r="H13" s="152">
        <f>F13-B13</f>
        <v>96814.90999999999</v>
      </c>
      <c r="I13" s="152">
        <v>20000</v>
      </c>
      <c r="J13" s="154">
        <f t="shared" si="0"/>
        <v>76814.90999999999</v>
      </c>
    </row>
    <row r="14" spans="1:10" ht="15.75" customHeight="1">
      <c r="A14" s="156" t="s">
        <v>138</v>
      </c>
      <c r="B14" s="157">
        <v>0</v>
      </c>
      <c r="C14" s="157">
        <v>0</v>
      </c>
      <c r="D14" s="152">
        <v>0</v>
      </c>
      <c r="E14" s="157">
        <v>0</v>
      </c>
      <c r="F14" s="157">
        <v>0</v>
      </c>
      <c r="G14" s="157">
        <v>0</v>
      </c>
      <c r="H14" s="152">
        <f>F14-B14</f>
        <v>0</v>
      </c>
      <c r="I14" s="157">
        <v>0</v>
      </c>
      <c r="J14" s="154">
        <f t="shared" si="0"/>
        <v>0</v>
      </c>
    </row>
    <row r="15" spans="1:10" ht="15.75" customHeight="1">
      <c r="A15" s="150" t="s">
        <v>139</v>
      </c>
      <c r="B15" s="158">
        <v>0</v>
      </c>
      <c r="C15" s="155">
        <v>0</v>
      </c>
      <c r="D15" s="152">
        <v>0</v>
      </c>
      <c r="E15" s="155">
        <v>0</v>
      </c>
      <c r="F15" s="152">
        <v>0</v>
      </c>
      <c r="G15" s="152">
        <v>0</v>
      </c>
      <c r="H15" s="152">
        <f>F15-B15</f>
        <v>0</v>
      </c>
      <c r="I15" s="152">
        <v>0</v>
      </c>
      <c r="J15" s="154">
        <f t="shared" si="0"/>
        <v>0</v>
      </c>
    </row>
    <row r="16" spans="1:10" ht="15.75" customHeight="1">
      <c r="A16" s="150" t="s">
        <v>140</v>
      </c>
      <c r="B16" s="152">
        <v>0</v>
      </c>
      <c r="C16" s="152">
        <v>0</v>
      </c>
      <c r="D16" s="152">
        <v>0</v>
      </c>
      <c r="E16" s="155">
        <v>0</v>
      </c>
      <c r="F16" s="155">
        <v>21442.96</v>
      </c>
      <c r="G16" s="155">
        <v>0</v>
      </c>
      <c r="H16" s="159" t="s">
        <v>141</v>
      </c>
      <c r="I16" s="152">
        <v>16000</v>
      </c>
      <c r="J16" s="154">
        <v>4583.21</v>
      </c>
    </row>
    <row r="17" spans="1:10" ht="15.75" customHeight="1">
      <c r="A17" s="160" t="s">
        <v>142</v>
      </c>
      <c r="B17" s="152">
        <v>0</v>
      </c>
      <c r="C17" s="152">
        <v>0</v>
      </c>
      <c r="D17" s="152">
        <v>38401.89</v>
      </c>
      <c r="E17" s="155">
        <v>0</v>
      </c>
      <c r="F17" s="155">
        <v>0</v>
      </c>
      <c r="G17" s="155">
        <v>0</v>
      </c>
      <c r="H17" s="152">
        <f>F17-B17</f>
        <v>0</v>
      </c>
      <c r="I17" s="152">
        <v>0</v>
      </c>
      <c r="J17" s="154">
        <f>H17-I17</f>
        <v>0</v>
      </c>
    </row>
    <row r="18" spans="1:10" ht="15.75" customHeight="1">
      <c r="A18" s="160" t="s">
        <v>143</v>
      </c>
      <c r="B18" s="152">
        <v>0</v>
      </c>
      <c r="C18" s="152">
        <v>0</v>
      </c>
      <c r="D18" s="152">
        <v>0</v>
      </c>
      <c r="E18" s="155">
        <v>0</v>
      </c>
      <c r="F18" s="155">
        <v>58540.12</v>
      </c>
      <c r="G18" s="155">
        <v>0</v>
      </c>
      <c r="H18" s="152">
        <f>F18-B18</f>
        <v>58540.12</v>
      </c>
      <c r="I18" s="152">
        <v>46000</v>
      </c>
      <c r="J18" s="154">
        <f>H18-I18</f>
        <v>12540.120000000003</v>
      </c>
    </row>
    <row r="19" spans="1:10" ht="15.75" customHeight="1">
      <c r="A19" s="160" t="s">
        <v>144</v>
      </c>
      <c r="B19" s="152">
        <v>0</v>
      </c>
      <c r="C19" s="152">
        <v>0</v>
      </c>
      <c r="D19" s="152">
        <v>2808.53</v>
      </c>
      <c r="E19" s="155">
        <v>0</v>
      </c>
      <c r="F19" s="155">
        <v>141419</v>
      </c>
      <c r="G19" s="155">
        <v>0</v>
      </c>
      <c r="H19" s="152">
        <f>F19-B19</f>
        <v>141419</v>
      </c>
      <c r="I19" s="152">
        <v>100000</v>
      </c>
      <c r="J19" s="154">
        <f>H19-I19</f>
        <v>41419</v>
      </c>
    </row>
    <row r="20" spans="1:10" ht="15.75" customHeight="1">
      <c r="A20" s="150" t="s">
        <v>145</v>
      </c>
      <c r="B20" s="152">
        <v>0</v>
      </c>
      <c r="C20" s="152">
        <v>0</v>
      </c>
      <c r="D20" s="152">
        <v>0</v>
      </c>
      <c r="E20" s="155">
        <v>0</v>
      </c>
      <c r="F20" s="155">
        <v>0</v>
      </c>
      <c r="G20" s="155">
        <v>0</v>
      </c>
      <c r="H20" s="152">
        <f>F20-B20</f>
        <v>0</v>
      </c>
      <c r="I20" s="152">
        <v>0</v>
      </c>
      <c r="J20" s="154">
        <f>H20-I20</f>
        <v>0</v>
      </c>
    </row>
    <row r="21" spans="1:10" ht="15.75" customHeight="1">
      <c r="A21" s="161" t="s">
        <v>146</v>
      </c>
      <c r="B21" s="152">
        <v>0</v>
      </c>
      <c r="C21" s="152">
        <v>0</v>
      </c>
      <c r="D21" s="152">
        <v>4019.72</v>
      </c>
      <c r="E21" s="155">
        <v>0</v>
      </c>
      <c r="F21" s="155">
        <v>288466.67</v>
      </c>
      <c r="G21" s="155">
        <v>0</v>
      </c>
      <c r="H21" s="152">
        <f>F21-B21</f>
        <v>288466.67</v>
      </c>
      <c r="I21" s="162">
        <v>155000</v>
      </c>
      <c r="J21" s="154">
        <f>H21-I21</f>
        <v>133466.66999999998</v>
      </c>
    </row>
    <row r="22" spans="1:10" ht="15.75" customHeight="1">
      <c r="A22" s="161" t="s">
        <v>147</v>
      </c>
      <c r="B22" s="152">
        <v>578110.24</v>
      </c>
      <c r="C22" s="152">
        <v>0</v>
      </c>
      <c r="D22" s="152">
        <v>0</v>
      </c>
      <c r="E22" s="155">
        <v>0</v>
      </c>
      <c r="F22" s="155">
        <v>311265.5</v>
      </c>
      <c r="G22" s="155">
        <v>0</v>
      </c>
      <c r="H22" s="152">
        <v>0</v>
      </c>
      <c r="I22" s="152">
        <v>0</v>
      </c>
      <c r="J22" s="154">
        <v>0</v>
      </c>
    </row>
    <row r="23" spans="1:10" ht="15.75" customHeight="1">
      <c r="A23" s="161" t="s">
        <v>148</v>
      </c>
      <c r="B23" s="152">
        <v>0</v>
      </c>
      <c r="C23" s="152">
        <v>0</v>
      </c>
      <c r="D23" s="152">
        <v>0</v>
      </c>
      <c r="E23" s="155">
        <v>0</v>
      </c>
      <c r="F23" s="155">
        <v>0</v>
      </c>
      <c r="G23" s="155">
        <v>0</v>
      </c>
      <c r="H23" s="152">
        <f>F23-B23</f>
        <v>0</v>
      </c>
      <c r="I23" s="152">
        <v>0</v>
      </c>
      <c r="J23" s="154">
        <f aca="true" t="shared" si="1" ref="J23:J29">H23-I23</f>
        <v>0</v>
      </c>
    </row>
    <row r="24" spans="1:10" ht="15.75" customHeight="1">
      <c r="A24" s="160" t="s">
        <v>149</v>
      </c>
      <c r="B24" s="152">
        <v>3660.9</v>
      </c>
      <c r="C24" s="152">
        <v>0</v>
      </c>
      <c r="D24" s="152">
        <v>0</v>
      </c>
      <c r="E24" s="155">
        <v>0</v>
      </c>
      <c r="F24" s="155">
        <v>63081</v>
      </c>
      <c r="G24" s="155">
        <v>0</v>
      </c>
      <c r="H24" s="152">
        <f>F24-B24</f>
        <v>59420.1</v>
      </c>
      <c r="I24" s="152">
        <v>29000</v>
      </c>
      <c r="J24" s="154">
        <f t="shared" si="1"/>
        <v>30420.1</v>
      </c>
    </row>
    <row r="25" spans="1:10" ht="15.75" customHeight="1">
      <c r="A25" s="161" t="s">
        <v>150</v>
      </c>
      <c r="B25" s="152">
        <v>0</v>
      </c>
      <c r="C25" s="152">
        <v>23573.1</v>
      </c>
      <c r="D25" s="152">
        <v>0</v>
      </c>
      <c r="E25" s="155">
        <v>0</v>
      </c>
      <c r="F25" s="155">
        <v>0</v>
      </c>
      <c r="G25" s="155">
        <v>0</v>
      </c>
      <c r="H25" s="152">
        <f>C25+F25</f>
        <v>23573.1</v>
      </c>
      <c r="I25" s="152">
        <v>15808.78</v>
      </c>
      <c r="J25" s="154">
        <f t="shared" si="1"/>
        <v>7764.319999999998</v>
      </c>
    </row>
    <row r="26" spans="1:10" ht="15.75" customHeight="1">
      <c r="A26" s="163" t="s">
        <v>151</v>
      </c>
      <c r="B26" s="152">
        <v>0</v>
      </c>
      <c r="C26" s="152">
        <v>149218.7</v>
      </c>
      <c r="D26" s="152">
        <v>0</v>
      </c>
      <c r="E26" s="155">
        <v>0</v>
      </c>
      <c r="F26" s="155">
        <v>15060</v>
      </c>
      <c r="G26" s="155">
        <v>0</v>
      </c>
      <c r="H26" s="152">
        <f>C26+F26</f>
        <v>164278.7</v>
      </c>
      <c r="I26" s="152">
        <v>130000</v>
      </c>
      <c r="J26" s="154">
        <f t="shared" si="1"/>
        <v>34278.70000000001</v>
      </c>
    </row>
    <row r="27" spans="1:10" ht="15.75" customHeight="1">
      <c r="A27" s="161" t="s">
        <v>152</v>
      </c>
      <c r="B27" s="152">
        <v>0</v>
      </c>
      <c r="C27" s="152">
        <v>2717.36</v>
      </c>
      <c r="D27" s="152">
        <v>0</v>
      </c>
      <c r="E27" s="155">
        <v>0</v>
      </c>
      <c r="F27" s="155">
        <v>0</v>
      </c>
      <c r="G27" s="155">
        <v>0</v>
      </c>
      <c r="H27" s="152">
        <f>C27+F27</f>
        <v>2717.36</v>
      </c>
      <c r="I27" s="152">
        <v>2174</v>
      </c>
      <c r="J27" s="154">
        <f t="shared" si="1"/>
        <v>543.3600000000001</v>
      </c>
    </row>
    <row r="28" spans="1:10" ht="15.75" customHeight="1">
      <c r="A28" s="161" t="s">
        <v>153</v>
      </c>
      <c r="B28" s="152">
        <v>0</v>
      </c>
      <c r="C28" s="152">
        <v>424766.12</v>
      </c>
      <c r="D28" s="152">
        <v>0</v>
      </c>
      <c r="E28" s="155">
        <v>0</v>
      </c>
      <c r="F28" s="155">
        <v>45626.49</v>
      </c>
      <c r="G28" s="155">
        <v>0</v>
      </c>
      <c r="H28" s="152">
        <f>C28+F28</f>
        <v>470392.61</v>
      </c>
      <c r="I28" s="152">
        <v>250000</v>
      </c>
      <c r="J28" s="154">
        <f t="shared" si="1"/>
        <v>220392.61</v>
      </c>
    </row>
    <row r="29" spans="1:10" ht="15.75" customHeight="1" thickBot="1">
      <c r="A29" s="164" t="s">
        <v>154</v>
      </c>
      <c r="B29" s="165">
        <v>0</v>
      </c>
      <c r="C29" s="165">
        <v>75056.85</v>
      </c>
      <c r="D29" s="165">
        <v>0</v>
      </c>
      <c r="E29" s="166">
        <v>0</v>
      </c>
      <c r="F29" s="166">
        <v>0</v>
      </c>
      <c r="G29" s="167">
        <v>0</v>
      </c>
      <c r="H29" s="165">
        <f>C29+F29</f>
        <v>75056.85</v>
      </c>
      <c r="I29" s="165">
        <v>5000</v>
      </c>
      <c r="J29" s="168">
        <f t="shared" si="1"/>
        <v>70056.85</v>
      </c>
    </row>
    <row r="30" spans="1:9" ht="13.5" thickTop="1">
      <c r="A30" s="169" t="s">
        <v>155</v>
      </c>
      <c r="B30" s="170"/>
      <c r="C30" s="170"/>
      <c r="D30" s="171"/>
      <c r="E30" s="171"/>
      <c r="F30" s="172"/>
      <c r="G30" s="170"/>
      <c r="H30" s="170"/>
      <c r="I30" s="170"/>
    </row>
    <row r="31" spans="1:9" ht="12.75">
      <c r="A31" s="169"/>
      <c r="B31" s="170"/>
      <c r="C31" s="170"/>
      <c r="D31" s="171"/>
      <c r="E31" s="171"/>
      <c r="F31" s="172"/>
      <c r="G31" s="170"/>
      <c r="H31" s="170"/>
      <c r="I31" s="170"/>
    </row>
    <row r="32" spans="1:9" ht="12.75">
      <c r="A32" s="169"/>
      <c r="B32" s="170"/>
      <c r="C32" s="170"/>
      <c r="D32" s="171"/>
      <c r="E32" s="171"/>
      <c r="F32" s="172"/>
      <c r="G32" s="170"/>
      <c r="H32" s="170"/>
      <c r="I32" s="170"/>
    </row>
    <row r="33" spans="1:10" ht="13.5" thickBot="1">
      <c r="A33" s="58"/>
      <c r="B33" s="103"/>
      <c r="C33" s="103"/>
      <c r="D33" s="103"/>
      <c r="J33" s="58" t="s">
        <v>74</v>
      </c>
    </row>
    <row r="34" spans="1:10" ht="14.25" thickBot="1" thickTop="1">
      <c r="A34" s="140" t="s">
        <v>3</v>
      </c>
      <c r="B34" s="516" t="s">
        <v>117</v>
      </c>
      <c r="C34" s="517"/>
      <c r="D34" s="518"/>
      <c r="E34" s="511" t="s">
        <v>118</v>
      </c>
      <c r="F34" s="514"/>
      <c r="G34" s="515"/>
      <c r="H34" s="140" t="s">
        <v>119</v>
      </c>
      <c r="I34" s="141" t="s">
        <v>120</v>
      </c>
      <c r="J34" s="142"/>
    </row>
    <row r="35" spans="1:10" ht="15.75" customHeight="1" thickTop="1">
      <c r="A35" s="143"/>
      <c r="B35" s="173" t="s">
        <v>76</v>
      </c>
      <c r="C35" s="174" t="s">
        <v>121</v>
      </c>
      <c r="D35" s="170" t="s">
        <v>122</v>
      </c>
      <c r="E35" s="143" t="s">
        <v>76</v>
      </c>
      <c r="F35" s="143" t="s">
        <v>123</v>
      </c>
      <c r="G35" s="143" t="s">
        <v>124</v>
      </c>
      <c r="H35" s="143" t="s">
        <v>125</v>
      </c>
      <c r="I35" s="143" t="s">
        <v>13</v>
      </c>
      <c r="J35" s="143" t="s">
        <v>126</v>
      </c>
    </row>
    <row r="36" spans="1:10" ht="15.75" customHeight="1">
      <c r="A36" s="143"/>
      <c r="B36" s="173"/>
      <c r="C36" s="174" t="s">
        <v>127</v>
      </c>
      <c r="D36" s="170" t="s">
        <v>128</v>
      </c>
      <c r="E36" s="143"/>
      <c r="F36" s="143" t="s">
        <v>11</v>
      </c>
      <c r="G36" s="145" t="s">
        <v>129</v>
      </c>
      <c r="H36" s="143" t="s">
        <v>130</v>
      </c>
      <c r="I36" s="146" t="s">
        <v>19</v>
      </c>
      <c r="J36" s="146" t="s">
        <v>20</v>
      </c>
    </row>
    <row r="37" spans="1:10" ht="15.75" customHeight="1" thickBot="1">
      <c r="A37" s="147"/>
      <c r="B37" s="175"/>
      <c r="C37" s="175" t="s">
        <v>131</v>
      </c>
      <c r="D37" s="175" t="s">
        <v>132</v>
      </c>
      <c r="E37" s="148"/>
      <c r="F37" s="147"/>
      <c r="G37" s="149">
        <v>2006</v>
      </c>
      <c r="H37" s="147"/>
      <c r="I37" s="148"/>
      <c r="J37" s="148"/>
    </row>
    <row r="38" spans="1:10" ht="15.75" customHeight="1" thickTop="1">
      <c r="A38" s="176" t="s">
        <v>156</v>
      </c>
      <c r="B38" s="152">
        <v>0</v>
      </c>
      <c r="C38" s="152">
        <v>109.87</v>
      </c>
      <c r="D38" s="157">
        <v>0</v>
      </c>
      <c r="E38" s="155">
        <v>0</v>
      </c>
      <c r="F38" s="155">
        <v>161648.8</v>
      </c>
      <c r="G38" s="155">
        <v>0</v>
      </c>
      <c r="H38" s="152">
        <f aca="true" t="shared" si="2" ref="H38:H43">C38+F38</f>
        <v>161758.66999999998</v>
      </c>
      <c r="I38" s="152">
        <v>129407</v>
      </c>
      <c r="J38" s="154">
        <f aca="true" t="shared" si="3" ref="J38:J55">H38-I38</f>
        <v>32351.669999999984</v>
      </c>
    </row>
    <row r="39" spans="1:10" ht="15.75" customHeight="1">
      <c r="A39" s="177" t="s">
        <v>157</v>
      </c>
      <c r="B39" s="152">
        <v>0</v>
      </c>
      <c r="C39" s="152">
        <v>0</v>
      </c>
      <c r="D39" s="152">
        <v>0</v>
      </c>
      <c r="E39" s="155">
        <v>0</v>
      </c>
      <c r="F39" s="155">
        <v>0</v>
      </c>
      <c r="G39" s="155">
        <v>0</v>
      </c>
      <c r="H39" s="152">
        <f t="shared" si="2"/>
        <v>0</v>
      </c>
      <c r="I39" s="152">
        <v>0</v>
      </c>
      <c r="J39" s="154">
        <f t="shared" si="3"/>
        <v>0</v>
      </c>
    </row>
    <row r="40" spans="1:10" ht="15.75" customHeight="1">
      <c r="A40" s="178" t="s">
        <v>158</v>
      </c>
      <c r="B40" s="157">
        <v>0</v>
      </c>
      <c r="C40" s="157">
        <v>1420.44</v>
      </c>
      <c r="D40" s="152">
        <v>0</v>
      </c>
      <c r="E40" s="179">
        <v>0</v>
      </c>
      <c r="F40" s="179">
        <v>33123</v>
      </c>
      <c r="G40" s="179">
        <v>0</v>
      </c>
      <c r="H40" s="152">
        <f t="shared" si="2"/>
        <v>34543.44</v>
      </c>
      <c r="I40" s="157">
        <v>5000</v>
      </c>
      <c r="J40" s="154">
        <f t="shared" si="3"/>
        <v>29543.440000000002</v>
      </c>
    </row>
    <row r="41" spans="1:10" ht="15.75" customHeight="1">
      <c r="A41" s="180" t="s">
        <v>159</v>
      </c>
      <c r="B41" s="157">
        <v>0</v>
      </c>
      <c r="C41" s="157">
        <v>30274.87</v>
      </c>
      <c r="D41" s="152">
        <v>0</v>
      </c>
      <c r="E41" s="179">
        <v>0</v>
      </c>
      <c r="F41" s="179">
        <v>88841</v>
      </c>
      <c r="G41" s="179">
        <v>0</v>
      </c>
      <c r="H41" s="152">
        <f t="shared" si="2"/>
        <v>119115.87</v>
      </c>
      <c r="I41" s="157">
        <v>95000</v>
      </c>
      <c r="J41" s="154">
        <f t="shared" si="3"/>
        <v>24115.869999999995</v>
      </c>
    </row>
    <row r="42" spans="1:10" ht="15.75" customHeight="1">
      <c r="A42" s="181" t="s">
        <v>160</v>
      </c>
      <c r="B42" s="152">
        <v>0</v>
      </c>
      <c r="C42" s="152">
        <v>133329.74</v>
      </c>
      <c r="D42" s="152">
        <v>0</v>
      </c>
      <c r="E42" s="155">
        <v>0</v>
      </c>
      <c r="F42" s="155">
        <v>0</v>
      </c>
      <c r="G42" s="155">
        <v>0</v>
      </c>
      <c r="H42" s="152">
        <f t="shared" si="2"/>
        <v>133329.74</v>
      </c>
      <c r="I42" s="152">
        <v>50000</v>
      </c>
      <c r="J42" s="154">
        <f t="shared" si="3"/>
        <v>83329.73999999999</v>
      </c>
    </row>
    <row r="43" spans="1:10" ht="15.75" customHeight="1">
      <c r="A43" s="181" t="s">
        <v>161</v>
      </c>
      <c r="B43" s="152">
        <v>0</v>
      </c>
      <c r="C43" s="152">
        <v>34491.91</v>
      </c>
      <c r="D43" s="152">
        <v>0</v>
      </c>
      <c r="E43" s="155">
        <v>0</v>
      </c>
      <c r="F43" s="155">
        <v>26191.68</v>
      </c>
      <c r="G43" s="155">
        <v>0</v>
      </c>
      <c r="H43" s="152">
        <f t="shared" si="2"/>
        <v>60683.590000000004</v>
      </c>
      <c r="I43" s="152">
        <v>3000</v>
      </c>
      <c r="J43" s="154">
        <f t="shared" si="3"/>
        <v>57683.590000000004</v>
      </c>
    </row>
    <row r="44" spans="1:10" ht="15.75" customHeight="1">
      <c r="A44" s="181" t="s">
        <v>162</v>
      </c>
      <c r="B44" s="152">
        <v>279460.37</v>
      </c>
      <c r="C44" s="152">
        <v>0</v>
      </c>
      <c r="D44" s="152">
        <v>0</v>
      </c>
      <c r="E44" s="155">
        <v>0</v>
      </c>
      <c r="F44" s="155">
        <v>23915.41</v>
      </c>
      <c r="G44" s="155">
        <v>0</v>
      </c>
      <c r="H44" s="152">
        <v>0</v>
      </c>
      <c r="I44" s="152">
        <v>0</v>
      </c>
      <c r="J44" s="154">
        <f t="shared" si="3"/>
        <v>0</v>
      </c>
    </row>
    <row r="45" spans="1:10" ht="15.75" customHeight="1">
      <c r="A45" s="181" t="s">
        <v>163</v>
      </c>
      <c r="B45" s="152">
        <v>0</v>
      </c>
      <c r="C45" s="152">
        <v>16672.27</v>
      </c>
      <c r="D45" s="152">
        <v>0</v>
      </c>
      <c r="E45" s="155">
        <v>0</v>
      </c>
      <c r="F45" s="155">
        <v>626663</v>
      </c>
      <c r="G45" s="155">
        <v>0</v>
      </c>
      <c r="H45" s="152">
        <f aca="true" t="shared" si="4" ref="H45:H55">C45+F45</f>
        <v>643335.27</v>
      </c>
      <c r="I45" s="152">
        <v>100000</v>
      </c>
      <c r="J45" s="154">
        <f t="shared" si="3"/>
        <v>543335.27</v>
      </c>
    </row>
    <row r="46" spans="1:10" ht="15.75" customHeight="1">
      <c r="A46" s="180" t="s">
        <v>164</v>
      </c>
      <c r="B46" s="157">
        <v>0</v>
      </c>
      <c r="C46" s="157">
        <v>99918.98</v>
      </c>
      <c r="D46" s="152">
        <v>0</v>
      </c>
      <c r="E46" s="179">
        <v>0</v>
      </c>
      <c r="F46" s="179">
        <v>57026</v>
      </c>
      <c r="G46" s="179">
        <v>0</v>
      </c>
      <c r="H46" s="152">
        <f t="shared" si="4"/>
        <v>156944.97999999998</v>
      </c>
      <c r="I46" s="157">
        <v>125500</v>
      </c>
      <c r="J46" s="154">
        <f t="shared" si="3"/>
        <v>31444.97999999998</v>
      </c>
    </row>
    <row r="47" spans="1:10" ht="15.75" customHeight="1">
      <c r="A47" s="181" t="s">
        <v>165</v>
      </c>
      <c r="B47" s="152">
        <v>0</v>
      </c>
      <c r="C47" s="152">
        <v>349383.89</v>
      </c>
      <c r="D47" s="152">
        <v>0</v>
      </c>
      <c r="E47" s="155">
        <v>0</v>
      </c>
      <c r="F47" s="155">
        <v>146897</v>
      </c>
      <c r="G47" s="155">
        <v>0</v>
      </c>
      <c r="H47" s="152">
        <f t="shared" si="4"/>
        <v>496280.89</v>
      </c>
      <c r="I47" s="152">
        <v>50000</v>
      </c>
      <c r="J47" s="154">
        <f t="shared" si="3"/>
        <v>446280.89</v>
      </c>
    </row>
    <row r="48" spans="1:10" ht="15.75" customHeight="1">
      <c r="A48" s="181" t="s">
        <v>166</v>
      </c>
      <c r="B48" s="152">
        <v>0</v>
      </c>
      <c r="C48" s="152">
        <v>276735.8</v>
      </c>
      <c r="D48" s="152">
        <v>0</v>
      </c>
      <c r="E48" s="155">
        <v>0</v>
      </c>
      <c r="F48" s="155">
        <v>0</v>
      </c>
      <c r="G48" s="155">
        <v>0</v>
      </c>
      <c r="H48" s="152">
        <f t="shared" si="4"/>
        <v>276735.8</v>
      </c>
      <c r="I48" s="152">
        <v>6000</v>
      </c>
      <c r="J48" s="154">
        <f t="shared" si="3"/>
        <v>270735.8</v>
      </c>
    </row>
    <row r="49" spans="1:10" ht="15.75" customHeight="1">
      <c r="A49" s="177" t="s">
        <v>167</v>
      </c>
      <c r="B49" s="152">
        <v>0</v>
      </c>
      <c r="C49" s="152">
        <v>2715.43</v>
      </c>
      <c r="D49" s="152">
        <v>0</v>
      </c>
      <c r="E49" s="155">
        <v>0</v>
      </c>
      <c r="F49" s="155">
        <v>72965.6</v>
      </c>
      <c r="G49" s="155">
        <v>0</v>
      </c>
      <c r="H49" s="152">
        <f t="shared" si="4"/>
        <v>75681.03</v>
      </c>
      <c r="I49" s="152">
        <v>59913.58</v>
      </c>
      <c r="J49" s="154">
        <f t="shared" si="3"/>
        <v>15767.449999999997</v>
      </c>
    </row>
    <row r="50" spans="1:10" ht="15.75" customHeight="1">
      <c r="A50" s="177" t="s">
        <v>168</v>
      </c>
      <c r="B50" s="151">
        <v>0</v>
      </c>
      <c r="C50" s="152">
        <v>231477.43</v>
      </c>
      <c r="D50" s="152">
        <v>0</v>
      </c>
      <c r="E50" s="155">
        <v>0</v>
      </c>
      <c r="F50" s="155">
        <v>2250</v>
      </c>
      <c r="G50" s="155">
        <v>0</v>
      </c>
      <c r="H50" s="152">
        <f t="shared" si="4"/>
        <v>233727.43</v>
      </c>
      <c r="I50" s="152">
        <v>140000</v>
      </c>
      <c r="J50" s="154">
        <f t="shared" si="3"/>
        <v>93727.43</v>
      </c>
    </row>
    <row r="51" spans="1:10" ht="15.75" customHeight="1">
      <c r="A51" s="176" t="s">
        <v>169</v>
      </c>
      <c r="B51" s="151">
        <v>0</v>
      </c>
      <c r="C51" s="152">
        <v>0</v>
      </c>
      <c r="D51" s="152">
        <v>0</v>
      </c>
      <c r="E51" s="155">
        <v>0</v>
      </c>
      <c r="F51" s="155">
        <v>0</v>
      </c>
      <c r="G51" s="155">
        <v>0</v>
      </c>
      <c r="H51" s="152">
        <f t="shared" si="4"/>
        <v>0</v>
      </c>
      <c r="I51" s="152">
        <v>0</v>
      </c>
      <c r="J51" s="154">
        <f t="shared" si="3"/>
        <v>0</v>
      </c>
    </row>
    <row r="52" spans="1:10" ht="15.75" customHeight="1">
      <c r="A52" s="181" t="s">
        <v>170</v>
      </c>
      <c r="B52" s="151">
        <v>0</v>
      </c>
      <c r="C52" s="152">
        <v>18366.99</v>
      </c>
      <c r="D52" s="152">
        <v>0</v>
      </c>
      <c r="E52" s="155">
        <v>0</v>
      </c>
      <c r="F52" s="155">
        <v>0</v>
      </c>
      <c r="G52" s="155">
        <v>0</v>
      </c>
      <c r="H52" s="152">
        <f t="shared" si="4"/>
        <v>18366.99</v>
      </c>
      <c r="I52" s="152">
        <v>13000</v>
      </c>
      <c r="J52" s="154">
        <f t="shared" si="3"/>
        <v>5366.990000000002</v>
      </c>
    </row>
    <row r="53" spans="1:10" ht="15.75" customHeight="1">
      <c r="A53" s="181" t="s">
        <v>171</v>
      </c>
      <c r="B53" s="151">
        <v>0</v>
      </c>
      <c r="C53" s="152">
        <v>35915.51</v>
      </c>
      <c r="D53" s="152">
        <v>0</v>
      </c>
      <c r="E53" s="155">
        <v>0</v>
      </c>
      <c r="F53" s="155">
        <v>8020</v>
      </c>
      <c r="G53" s="155">
        <v>0</v>
      </c>
      <c r="H53" s="152">
        <f t="shared" si="4"/>
        <v>43935.51</v>
      </c>
      <c r="I53" s="152">
        <v>35100</v>
      </c>
      <c r="J53" s="154">
        <f t="shared" si="3"/>
        <v>8835.510000000002</v>
      </c>
    </row>
    <row r="54" spans="1:10" ht="15.75" customHeight="1">
      <c r="A54" s="182" t="s">
        <v>172</v>
      </c>
      <c r="B54" s="151">
        <v>0</v>
      </c>
      <c r="C54" s="152">
        <v>0</v>
      </c>
      <c r="D54" s="152">
        <v>0</v>
      </c>
      <c r="E54" s="155">
        <v>0</v>
      </c>
      <c r="F54" s="155">
        <v>85560</v>
      </c>
      <c r="G54" s="155">
        <v>0</v>
      </c>
      <c r="H54" s="152">
        <f t="shared" si="4"/>
        <v>85560</v>
      </c>
      <c r="I54" s="152">
        <v>20000</v>
      </c>
      <c r="J54" s="154">
        <f t="shared" si="3"/>
        <v>65560</v>
      </c>
    </row>
    <row r="55" spans="1:10" ht="15.75" customHeight="1">
      <c r="A55" s="176" t="s">
        <v>173</v>
      </c>
      <c r="B55" s="151">
        <v>0</v>
      </c>
      <c r="C55" s="155">
        <v>416.07</v>
      </c>
      <c r="D55" s="152">
        <v>0</v>
      </c>
      <c r="E55" s="155">
        <v>0</v>
      </c>
      <c r="F55" s="155">
        <v>0</v>
      </c>
      <c r="G55" s="159">
        <v>0</v>
      </c>
      <c r="H55" s="152">
        <f t="shared" si="4"/>
        <v>416.07</v>
      </c>
      <c r="I55" s="152">
        <v>416.07</v>
      </c>
      <c r="J55" s="154">
        <f t="shared" si="3"/>
        <v>0</v>
      </c>
    </row>
    <row r="56" spans="1:10" ht="15.75" customHeight="1">
      <c r="A56" s="183" t="s">
        <v>174</v>
      </c>
      <c r="B56" s="184">
        <v>656097.16</v>
      </c>
      <c r="C56" s="157">
        <v>0</v>
      </c>
      <c r="D56" s="157">
        <v>0</v>
      </c>
      <c r="E56" s="157">
        <v>0</v>
      </c>
      <c r="F56" s="157">
        <v>2130247.36</v>
      </c>
      <c r="G56" s="157">
        <v>0</v>
      </c>
      <c r="H56" s="157">
        <v>1474150.2</v>
      </c>
      <c r="I56" s="157">
        <v>520000</v>
      </c>
      <c r="J56" s="185">
        <v>954150.2</v>
      </c>
    </row>
    <row r="57" spans="1:10" ht="15.75" customHeight="1">
      <c r="A57" s="186" t="s">
        <v>175</v>
      </c>
      <c r="B57" s="151">
        <v>276541.32</v>
      </c>
      <c r="C57" s="152">
        <v>0</v>
      </c>
      <c r="D57" s="152">
        <v>2250</v>
      </c>
      <c r="E57" s="152">
        <v>0</v>
      </c>
      <c r="F57" s="152">
        <v>465046.64</v>
      </c>
      <c r="G57" s="152">
        <v>0</v>
      </c>
      <c r="H57" s="152">
        <v>188505.32</v>
      </c>
      <c r="I57" s="152">
        <v>50000</v>
      </c>
      <c r="J57" s="154">
        <v>138505.32</v>
      </c>
    </row>
    <row r="58" spans="1:10" ht="15.75" customHeight="1">
      <c r="A58" s="187" t="s">
        <v>176</v>
      </c>
      <c r="B58" s="151">
        <v>0</v>
      </c>
      <c r="C58" s="155">
        <v>0</v>
      </c>
      <c r="D58" s="152">
        <v>0</v>
      </c>
      <c r="E58" s="152">
        <v>0</v>
      </c>
      <c r="F58" s="152">
        <v>0</v>
      </c>
      <c r="G58" s="152">
        <v>0</v>
      </c>
      <c r="H58" s="152">
        <v>0</v>
      </c>
      <c r="I58" s="152">
        <v>0</v>
      </c>
      <c r="J58" s="154">
        <v>0</v>
      </c>
    </row>
    <row r="59" spans="1:10" ht="15.75" customHeight="1">
      <c r="A59" s="186" t="s">
        <v>177</v>
      </c>
      <c r="B59" s="151">
        <v>179922.59</v>
      </c>
      <c r="C59" s="152">
        <v>0</v>
      </c>
      <c r="D59" s="152">
        <v>0</v>
      </c>
      <c r="E59" s="152">
        <v>0</v>
      </c>
      <c r="F59" s="152">
        <v>301703.48</v>
      </c>
      <c r="G59" s="152">
        <v>0</v>
      </c>
      <c r="H59" s="152">
        <v>121780.89</v>
      </c>
      <c r="I59" s="152">
        <v>90000</v>
      </c>
      <c r="J59" s="154">
        <v>31780.89</v>
      </c>
    </row>
    <row r="60" spans="1:10" ht="15.75" customHeight="1">
      <c r="A60" s="187" t="s">
        <v>178</v>
      </c>
      <c r="B60" s="151">
        <v>135340.06</v>
      </c>
      <c r="C60" s="152">
        <v>0</v>
      </c>
      <c r="D60" s="152">
        <v>0</v>
      </c>
      <c r="E60" s="152">
        <v>0</v>
      </c>
      <c r="F60" s="152">
        <v>152203.12</v>
      </c>
      <c r="G60" s="152">
        <v>0</v>
      </c>
      <c r="H60" s="152">
        <v>16863.06</v>
      </c>
      <c r="I60" s="152">
        <v>0</v>
      </c>
      <c r="J60" s="154">
        <v>16863.06</v>
      </c>
    </row>
    <row r="61" spans="1:10" ht="15.75" customHeight="1" thickBot="1">
      <c r="A61" s="188" t="s">
        <v>179</v>
      </c>
      <c r="B61" s="189">
        <v>0</v>
      </c>
      <c r="C61" s="189">
        <v>0</v>
      </c>
      <c r="D61" s="165">
        <v>0</v>
      </c>
      <c r="E61" s="189">
        <v>0</v>
      </c>
      <c r="F61" s="189">
        <v>444274.24</v>
      </c>
      <c r="G61" s="189">
        <v>0</v>
      </c>
      <c r="H61" s="165">
        <v>444274.24</v>
      </c>
      <c r="I61" s="189">
        <v>1000</v>
      </c>
      <c r="J61" s="168">
        <v>443274.24</v>
      </c>
    </row>
    <row r="62" spans="1:11" ht="15.75" customHeight="1" thickTop="1">
      <c r="A62" s="169"/>
      <c r="B62" s="170"/>
      <c r="C62" s="170"/>
      <c r="D62" s="170"/>
      <c r="E62" s="170"/>
      <c r="F62" s="170"/>
      <c r="G62" s="170"/>
      <c r="H62" s="170"/>
      <c r="I62" s="170"/>
      <c r="J62" s="170"/>
      <c r="K62" s="29"/>
    </row>
    <row r="63" spans="1:11" ht="15.75" customHeight="1">
      <c r="A63" s="169"/>
      <c r="B63" s="170"/>
      <c r="C63" s="170"/>
      <c r="D63" s="170"/>
      <c r="E63" s="170"/>
      <c r="F63" s="170"/>
      <c r="G63" s="170"/>
      <c r="H63" s="170"/>
      <c r="I63" s="170"/>
      <c r="J63" s="170"/>
      <c r="K63" s="29"/>
    </row>
    <row r="64" spans="1:11" ht="15.75" customHeight="1" thickBot="1">
      <c r="A64" s="58"/>
      <c r="B64" s="103"/>
      <c r="C64" s="103"/>
      <c r="D64" s="103"/>
      <c r="J64" s="58" t="s">
        <v>74</v>
      </c>
      <c r="K64" s="29"/>
    </row>
    <row r="65" spans="1:11" ht="15.75" customHeight="1" thickBot="1" thickTop="1">
      <c r="A65" s="140" t="s">
        <v>3</v>
      </c>
      <c r="B65" s="516" t="s">
        <v>117</v>
      </c>
      <c r="C65" s="517"/>
      <c r="D65" s="518"/>
      <c r="E65" s="511" t="s">
        <v>118</v>
      </c>
      <c r="F65" s="514"/>
      <c r="G65" s="515"/>
      <c r="H65" s="140" t="s">
        <v>119</v>
      </c>
      <c r="I65" s="141" t="s">
        <v>120</v>
      </c>
      <c r="J65" s="142"/>
      <c r="K65" s="29"/>
    </row>
    <row r="66" spans="1:11" ht="15.75" customHeight="1" thickTop="1">
      <c r="A66" s="143"/>
      <c r="B66" s="173" t="s">
        <v>76</v>
      </c>
      <c r="C66" s="174" t="s">
        <v>121</v>
      </c>
      <c r="D66" s="170" t="s">
        <v>122</v>
      </c>
      <c r="E66" s="143" t="s">
        <v>76</v>
      </c>
      <c r="F66" s="143" t="s">
        <v>123</v>
      </c>
      <c r="G66" s="143" t="s">
        <v>124</v>
      </c>
      <c r="H66" s="143" t="s">
        <v>125</v>
      </c>
      <c r="I66" s="143" t="s">
        <v>13</v>
      </c>
      <c r="J66" s="143" t="s">
        <v>126</v>
      </c>
      <c r="K66" s="29"/>
    </row>
    <row r="67" spans="1:11" ht="15.75" customHeight="1">
      <c r="A67" s="143"/>
      <c r="B67" s="173"/>
      <c r="C67" s="174" t="s">
        <v>127</v>
      </c>
      <c r="D67" s="170" t="s">
        <v>128</v>
      </c>
      <c r="E67" s="143"/>
      <c r="F67" s="143" t="s">
        <v>11</v>
      </c>
      <c r="G67" s="145" t="s">
        <v>129</v>
      </c>
      <c r="H67" s="143" t="s">
        <v>130</v>
      </c>
      <c r="I67" s="146" t="s">
        <v>19</v>
      </c>
      <c r="J67" s="146" t="s">
        <v>20</v>
      </c>
      <c r="K67" s="29"/>
    </row>
    <row r="68" spans="1:11" ht="15.75" customHeight="1" thickBot="1">
      <c r="A68" s="147"/>
      <c r="B68" s="175"/>
      <c r="C68" s="175" t="s">
        <v>131</v>
      </c>
      <c r="D68" s="175" t="s">
        <v>132</v>
      </c>
      <c r="E68" s="148"/>
      <c r="F68" s="147"/>
      <c r="G68" s="149">
        <v>2006</v>
      </c>
      <c r="H68" s="147"/>
      <c r="I68" s="148"/>
      <c r="J68" s="148"/>
      <c r="K68" s="29"/>
    </row>
    <row r="69" spans="1:10" ht="15.75" customHeight="1" thickTop="1">
      <c r="A69" s="183" t="s">
        <v>180</v>
      </c>
      <c r="B69" s="190">
        <v>0</v>
      </c>
      <c r="C69" s="179">
        <v>0</v>
      </c>
      <c r="D69" s="157">
        <v>0</v>
      </c>
      <c r="E69" s="179">
        <v>0</v>
      </c>
      <c r="F69" s="157">
        <v>73714</v>
      </c>
      <c r="G69" s="157">
        <v>0</v>
      </c>
      <c r="H69" s="157">
        <v>73714</v>
      </c>
      <c r="I69" s="157">
        <v>14742</v>
      </c>
      <c r="J69" s="185">
        <v>58972</v>
      </c>
    </row>
    <row r="70" spans="1:10" ht="15.75" customHeight="1">
      <c r="A70" s="191" t="s">
        <v>181</v>
      </c>
      <c r="B70" s="152">
        <v>1135504.54</v>
      </c>
      <c r="C70" s="152">
        <v>0</v>
      </c>
      <c r="D70" s="152">
        <v>2750</v>
      </c>
      <c r="E70" s="155">
        <v>0</v>
      </c>
      <c r="F70" s="155">
        <v>1942178.85</v>
      </c>
      <c r="G70" s="155">
        <v>0</v>
      </c>
      <c r="H70" s="152">
        <v>806674.31</v>
      </c>
      <c r="I70" s="152">
        <v>400000</v>
      </c>
      <c r="J70" s="154">
        <v>406674.31</v>
      </c>
    </row>
    <row r="71" spans="1:10" ht="15.75" customHeight="1">
      <c r="A71" s="192" t="s">
        <v>182</v>
      </c>
      <c r="B71" s="152">
        <v>0</v>
      </c>
      <c r="C71" s="152">
        <v>0</v>
      </c>
      <c r="D71" s="155">
        <v>0</v>
      </c>
      <c r="E71" s="155">
        <v>0</v>
      </c>
      <c r="F71" s="155">
        <v>70780</v>
      </c>
      <c r="G71" s="155">
        <v>0</v>
      </c>
      <c r="H71" s="152">
        <v>70780</v>
      </c>
      <c r="I71" s="152">
        <v>14150</v>
      </c>
      <c r="J71" s="154">
        <v>56630</v>
      </c>
    </row>
    <row r="72" spans="1:10" ht="15.75" customHeight="1">
      <c r="A72" s="191" t="s">
        <v>183</v>
      </c>
      <c r="B72" s="152">
        <v>0</v>
      </c>
      <c r="C72" s="152">
        <v>0</v>
      </c>
      <c r="D72" s="155">
        <v>0</v>
      </c>
      <c r="E72" s="155">
        <v>0</v>
      </c>
      <c r="F72" s="155">
        <v>73340.7</v>
      </c>
      <c r="G72" s="155">
        <v>0</v>
      </c>
      <c r="H72" s="152">
        <v>73340.7</v>
      </c>
      <c r="I72" s="152">
        <v>50044</v>
      </c>
      <c r="J72" s="154">
        <v>23296.7</v>
      </c>
    </row>
    <row r="73" spans="1:10" ht="15.75" customHeight="1">
      <c r="A73" s="192" t="s">
        <v>184</v>
      </c>
      <c r="B73" s="152">
        <v>36418.94</v>
      </c>
      <c r="C73" s="152">
        <v>0</v>
      </c>
      <c r="D73" s="155">
        <v>0</v>
      </c>
      <c r="E73" s="155">
        <v>0</v>
      </c>
      <c r="F73" s="155">
        <v>239543.5</v>
      </c>
      <c r="G73" s="155">
        <v>0</v>
      </c>
      <c r="H73" s="152">
        <v>203124.56</v>
      </c>
      <c r="I73" s="152">
        <v>100000</v>
      </c>
      <c r="J73" s="154">
        <v>103124.56</v>
      </c>
    </row>
    <row r="74" spans="1:10" ht="15.75" customHeight="1">
      <c r="A74" s="192" t="s">
        <v>185</v>
      </c>
      <c r="B74" s="152">
        <v>0</v>
      </c>
      <c r="C74" s="152">
        <v>0</v>
      </c>
      <c r="D74" s="155">
        <v>0</v>
      </c>
      <c r="E74" s="155">
        <v>0</v>
      </c>
      <c r="F74" s="155">
        <v>113633</v>
      </c>
      <c r="G74" s="155">
        <v>0</v>
      </c>
      <c r="H74" s="152">
        <v>113633</v>
      </c>
      <c r="I74" s="152">
        <v>10000</v>
      </c>
      <c r="J74" s="154">
        <v>103633</v>
      </c>
    </row>
    <row r="75" spans="1:10" ht="15.75" customHeight="1">
      <c r="A75" s="192" t="s">
        <v>186</v>
      </c>
      <c r="B75" s="152">
        <v>0</v>
      </c>
      <c r="C75" s="152">
        <v>0</v>
      </c>
      <c r="D75" s="155">
        <v>0</v>
      </c>
      <c r="E75" s="155">
        <v>0</v>
      </c>
      <c r="F75" s="155">
        <v>1824.89</v>
      </c>
      <c r="G75" s="155">
        <v>0</v>
      </c>
      <c r="H75" s="152">
        <v>1824.89</v>
      </c>
      <c r="I75" s="152">
        <v>1460</v>
      </c>
      <c r="J75" s="154">
        <v>364.89</v>
      </c>
    </row>
    <row r="76" spans="1:10" ht="15.75" customHeight="1">
      <c r="A76" s="192" t="s">
        <v>187</v>
      </c>
      <c r="B76" s="152">
        <v>156309.7</v>
      </c>
      <c r="C76" s="152">
        <v>0</v>
      </c>
      <c r="D76" s="155">
        <v>0</v>
      </c>
      <c r="E76" s="155">
        <v>0</v>
      </c>
      <c r="F76" s="155">
        <v>160222</v>
      </c>
      <c r="G76" s="155">
        <v>0</v>
      </c>
      <c r="H76" s="152">
        <v>3912.3</v>
      </c>
      <c r="I76" s="152">
        <v>0</v>
      </c>
      <c r="J76" s="154">
        <v>3912.3</v>
      </c>
    </row>
    <row r="77" spans="1:10" ht="15.75" customHeight="1">
      <c r="A77" s="192" t="s">
        <v>188</v>
      </c>
      <c r="B77" s="152">
        <v>22975.2</v>
      </c>
      <c r="C77" s="152">
        <v>0</v>
      </c>
      <c r="D77" s="155">
        <v>0</v>
      </c>
      <c r="E77" s="155">
        <v>0</v>
      </c>
      <c r="F77" s="155">
        <v>900639.71</v>
      </c>
      <c r="G77" s="155">
        <v>0</v>
      </c>
      <c r="H77" s="152">
        <v>877664.51</v>
      </c>
      <c r="I77" s="152">
        <v>200000</v>
      </c>
      <c r="J77" s="154">
        <v>677664.51</v>
      </c>
    </row>
    <row r="78" spans="1:10" ht="15.75" customHeight="1">
      <c r="A78" s="192" t="s">
        <v>189</v>
      </c>
      <c r="B78" s="152">
        <v>7303385.31</v>
      </c>
      <c r="C78" s="152">
        <v>0</v>
      </c>
      <c r="D78" s="155">
        <v>0</v>
      </c>
      <c r="E78" s="155">
        <v>0</v>
      </c>
      <c r="F78" s="155">
        <v>8719594.81</v>
      </c>
      <c r="G78" s="155">
        <v>0</v>
      </c>
      <c r="H78" s="152">
        <v>1416209.5</v>
      </c>
      <c r="I78" s="152">
        <v>1132967</v>
      </c>
      <c r="J78" s="154">
        <v>283242.5</v>
      </c>
    </row>
    <row r="79" spans="1:10" ht="15.75" customHeight="1">
      <c r="A79" s="192" t="s">
        <v>190</v>
      </c>
      <c r="B79" s="152">
        <v>5161.69</v>
      </c>
      <c r="C79" s="152">
        <v>0</v>
      </c>
      <c r="D79" s="155">
        <v>0</v>
      </c>
      <c r="E79" s="155">
        <v>0</v>
      </c>
      <c r="F79" s="155">
        <v>733839.13</v>
      </c>
      <c r="G79" s="155">
        <v>0</v>
      </c>
      <c r="H79" s="152">
        <v>728677.44</v>
      </c>
      <c r="I79" s="152">
        <v>77725</v>
      </c>
      <c r="J79" s="154">
        <v>650952.44</v>
      </c>
    </row>
    <row r="80" spans="1:10" ht="15.75" customHeight="1">
      <c r="A80" s="192" t="s">
        <v>191</v>
      </c>
      <c r="B80" s="152">
        <v>765.55</v>
      </c>
      <c r="C80" s="152">
        <v>0</v>
      </c>
      <c r="D80" s="155">
        <v>0</v>
      </c>
      <c r="E80" s="155">
        <v>0</v>
      </c>
      <c r="F80" s="155">
        <v>126983.13</v>
      </c>
      <c r="G80" s="155">
        <v>0</v>
      </c>
      <c r="H80" s="152">
        <v>126217.58</v>
      </c>
      <c r="I80" s="152">
        <v>20000</v>
      </c>
      <c r="J80" s="154">
        <v>106217.58</v>
      </c>
    </row>
    <row r="81" spans="1:10" ht="15.75" customHeight="1">
      <c r="A81" s="192" t="s">
        <v>192</v>
      </c>
      <c r="B81" s="152">
        <v>47709.81</v>
      </c>
      <c r="C81" s="152">
        <v>0</v>
      </c>
      <c r="D81" s="155">
        <v>0</v>
      </c>
      <c r="E81" s="155">
        <v>0</v>
      </c>
      <c r="F81" s="155">
        <v>487308.01</v>
      </c>
      <c r="G81" s="155">
        <v>0</v>
      </c>
      <c r="H81" s="152">
        <v>439598.2</v>
      </c>
      <c r="I81" s="152">
        <v>200000</v>
      </c>
      <c r="J81" s="154">
        <v>239598.2</v>
      </c>
    </row>
    <row r="82" spans="1:10" ht="15.75" customHeight="1">
      <c r="A82" s="192" t="s">
        <v>193</v>
      </c>
      <c r="B82" s="152">
        <v>0</v>
      </c>
      <c r="C82" s="152">
        <v>0</v>
      </c>
      <c r="D82" s="155">
        <v>0</v>
      </c>
      <c r="E82" s="155">
        <v>0</v>
      </c>
      <c r="F82" s="155">
        <v>460979.69</v>
      </c>
      <c r="G82" s="155">
        <v>0</v>
      </c>
      <c r="H82" s="152">
        <v>460979.69</v>
      </c>
      <c r="I82" s="152">
        <v>100000</v>
      </c>
      <c r="J82" s="154">
        <v>360979.69</v>
      </c>
    </row>
    <row r="83" spans="1:10" ht="15.75" customHeight="1">
      <c r="A83" s="192" t="s">
        <v>194</v>
      </c>
      <c r="B83" s="152">
        <v>0</v>
      </c>
      <c r="C83" s="152">
        <v>0</v>
      </c>
      <c r="D83" s="155">
        <v>0</v>
      </c>
      <c r="E83" s="155">
        <v>0</v>
      </c>
      <c r="F83" s="155">
        <v>265992.65</v>
      </c>
      <c r="G83" s="155">
        <v>0</v>
      </c>
      <c r="H83" s="152">
        <v>265992.65</v>
      </c>
      <c r="I83" s="152">
        <v>212700</v>
      </c>
      <c r="J83" s="154">
        <v>53292.65</v>
      </c>
    </row>
    <row r="84" spans="1:10" ht="15.75" customHeight="1">
      <c r="A84" s="192" t="s">
        <v>195</v>
      </c>
      <c r="B84" s="152">
        <v>0</v>
      </c>
      <c r="C84" s="152">
        <v>0</v>
      </c>
      <c r="D84" s="155">
        <v>0</v>
      </c>
      <c r="E84" s="155">
        <v>0</v>
      </c>
      <c r="F84" s="155">
        <v>83208.1</v>
      </c>
      <c r="G84" s="155">
        <v>0</v>
      </c>
      <c r="H84" s="152">
        <v>83208.1</v>
      </c>
      <c r="I84" s="152">
        <v>16618.63</v>
      </c>
      <c r="J84" s="154">
        <v>66589.47</v>
      </c>
    </row>
    <row r="85" spans="1:10" ht="15.75" customHeight="1">
      <c r="A85" s="192" t="s">
        <v>196</v>
      </c>
      <c r="B85" s="152">
        <v>144482.12</v>
      </c>
      <c r="C85" s="152">
        <v>0</v>
      </c>
      <c r="D85" s="155">
        <v>0</v>
      </c>
      <c r="E85" s="155">
        <v>0</v>
      </c>
      <c r="F85" s="155">
        <v>391010.44</v>
      </c>
      <c r="G85" s="155">
        <v>0</v>
      </c>
      <c r="H85" s="152">
        <v>246528.32</v>
      </c>
      <c r="I85" s="152">
        <v>196670</v>
      </c>
      <c r="J85" s="154">
        <v>49858.32</v>
      </c>
    </row>
    <row r="86" spans="1:10" ht="15.75" customHeight="1">
      <c r="A86" s="192" t="s">
        <v>197</v>
      </c>
      <c r="B86" s="152">
        <v>4662.97</v>
      </c>
      <c r="C86" s="152">
        <v>0</v>
      </c>
      <c r="D86" s="155">
        <v>0</v>
      </c>
      <c r="E86" s="155">
        <v>0</v>
      </c>
      <c r="F86" s="155">
        <v>403114</v>
      </c>
      <c r="G86" s="155">
        <v>0</v>
      </c>
      <c r="H86" s="152">
        <v>398451.03</v>
      </c>
      <c r="I86" s="152">
        <v>100000</v>
      </c>
      <c r="J86" s="154">
        <v>298451.03</v>
      </c>
    </row>
    <row r="87" spans="1:10" ht="15.75" customHeight="1">
      <c r="A87" s="192" t="s">
        <v>198</v>
      </c>
      <c r="B87" s="152">
        <v>0</v>
      </c>
      <c r="C87" s="152">
        <v>0</v>
      </c>
      <c r="D87" s="155">
        <v>0</v>
      </c>
      <c r="E87" s="155">
        <v>0</v>
      </c>
      <c r="F87" s="155">
        <v>123057.82</v>
      </c>
      <c r="G87" s="155">
        <v>0</v>
      </c>
      <c r="H87" s="152">
        <v>123057.82</v>
      </c>
      <c r="I87" s="152">
        <v>50000</v>
      </c>
      <c r="J87" s="154">
        <v>73057.82</v>
      </c>
    </row>
    <row r="88" spans="1:10" ht="15.75" customHeight="1">
      <c r="A88" s="192" t="s">
        <v>199</v>
      </c>
      <c r="B88" s="152">
        <v>0</v>
      </c>
      <c r="C88" s="152">
        <v>0</v>
      </c>
      <c r="D88" s="155">
        <v>0</v>
      </c>
      <c r="E88" s="155">
        <v>0</v>
      </c>
      <c r="F88" s="155">
        <v>74897</v>
      </c>
      <c r="G88" s="155">
        <v>0</v>
      </c>
      <c r="H88" s="152">
        <v>74897</v>
      </c>
      <c r="I88" s="152">
        <v>14900</v>
      </c>
      <c r="J88" s="154">
        <v>59997</v>
      </c>
    </row>
    <row r="89" spans="1:10" ht="15.75" customHeight="1">
      <c r="A89" s="192" t="s">
        <v>200</v>
      </c>
      <c r="B89" s="152">
        <v>0</v>
      </c>
      <c r="C89" s="152">
        <v>0</v>
      </c>
      <c r="D89" s="155">
        <v>0</v>
      </c>
      <c r="E89" s="155">
        <v>0</v>
      </c>
      <c r="F89" s="155">
        <v>0</v>
      </c>
      <c r="G89" s="155">
        <v>0</v>
      </c>
      <c r="H89" s="152">
        <v>0</v>
      </c>
      <c r="I89" s="152">
        <v>0</v>
      </c>
      <c r="J89" s="154">
        <v>0</v>
      </c>
    </row>
    <row r="90" spans="1:10" ht="15.75" customHeight="1">
      <c r="A90" s="192" t="s">
        <v>201</v>
      </c>
      <c r="B90" s="152">
        <v>0</v>
      </c>
      <c r="C90" s="152">
        <v>0</v>
      </c>
      <c r="D90" s="155">
        <v>0</v>
      </c>
      <c r="E90" s="155">
        <v>0</v>
      </c>
      <c r="F90" s="155">
        <v>0</v>
      </c>
      <c r="G90" s="155">
        <v>0</v>
      </c>
      <c r="H90" s="152">
        <v>0</v>
      </c>
      <c r="I90" s="152">
        <v>0</v>
      </c>
      <c r="J90" s="154">
        <v>0</v>
      </c>
    </row>
    <row r="91" spans="1:10" ht="15.75" customHeight="1">
      <c r="A91" s="192" t="s">
        <v>202</v>
      </c>
      <c r="B91" s="152">
        <v>0</v>
      </c>
      <c r="C91" s="152">
        <v>0</v>
      </c>
      <c r="D91" s="155">
        <v>0</v>
      </c>
      <c r="E91" s="155">
        <v>0</v>
      </c>
      <c r="F91" s="155">
        <v>16860</v>
      </c>
      <c r="G91" s="155">
        <v>0</v>
      </c>
      <c r="H91" s="152">
        <v>16860</v>
      </c>
      <c r="I91" s="152">
        <v>12814</v>
      </c>
      <c r="J91" s="154">
        <v>4046</v>
      </c>
    </row>
    <row r="92" spans="1:10" ht="15.75" customHeight="1" thickBot="1">
      <c r="A92" s="193" t="s">
        <v>203</v>
      </c>
      <c r="B92" s="165">
        <v>0</v>
      </c>
      <c r="C92" s="165">
        <v>0</v>
      </c>
      <c r="D92" s="166">
        <v>0</v>
      </c>
      <c r="E92" s="166">
        <v>0</v>
      </c>
      <c r="F92" s="166">
        <v>34958.47</v>
      </c>
      <c r="G92" s="166">
        <v>0</v>
      </c>
      <c r="H92" s="165">
        <v>34958.47</v>
      </c>
      <c r="I92" s="165">
        <v>14500</v>
      </c>
      <c r="J92" s="168">
        <v>20458.47</v>
      </c>
    </row>
    <row r="93" spans="1:10" ht="15.75" customHeight="1" thickTop="1">
      <c r="A93" s="194"/>
      <c r="B93" s="170"/>
      <c r="C93" s="170"/>
      <c r="D93" s="171"/>
      <c r="E93" s="171"/>
      <c r="F93" s="171"/>
      <c r="G93" s="171"/>
      <c r="H93" s="170"/>
      <c r="I93" s="170"/>
      <c r="J93" s="170"/>
    </row>
    <row r="94" spans="1:11" ht="15.75" customHeight="1">
      <c r="A94" s="194"/>
      <c r="B94" s="170"/>
      <c r="C94" s="170"/>
      <c r="D94" s="171"/>
      <c r="E94" s="171"/>
      <c r="F94" s="171"/>
      <c r="G94" s="171"/>
      <c r="H94" s="170"/>
      <c r="I94" s="170"/>
      <c r="J94" s="170"/>
      <c r="K94" s="29"/>
    </row>
    <row r="95" spans="1:11" ht="15.75" customHeight="1" thickBot="1">
      <c r="A95" s="58"/>
      <c r="B95" s="103"/>
      <c r="C95" s="103"/>
      <c r="D95" s="103"/>
      <c r="J95" s="58" t="s">
        <v>74</v>
      </c>
      <c r="K95" s="29"/>
    </row>
    <row r="96" spans="1:11" ht="15.75" customHeight="1" thickBot="1" thickTop="1">
      <c r="A96" s="140" t="s">
        <v>3</v>
      </c>
      <c r="B96" s="516" t="s">
        <v>117</v>
      </c>
      <c r="C96" s="517"/>
      <c r="D96" s="518"/>
      <c r="E96" s="511" t="s">
        <v>118</v>
      </c>
      <c r="F96" s="514"/>
      <c r="G96" s="515"/>
      <c r="H96" s="140" t="s">
        <v>119</v>
      </c>
      <c r="I96" s="141" t="s">
        <v>120</v>
      </c>
      <c r="J96" s="142"/>
      <c r="K96" s="29"/>
    </row>
    <row r="97" spans="1:11" ht="15.75" customHeight="1" thickTop="1">
      <c r="A97" s="143"/>
      <c r="B97" s="173" t="s">
        <v>76</v>
      </c>
      <c r="C97" s="174" t="s">
        <v>121</v>
      </c>
      <c r="D97" s="170" t="s">
        <v>122</v>
      </c>
      <c r="E97" s="143" t="s">
        <v>76</v>
      </c>
      <c r="F97" s="143" t="s">
        <v>123</v>
      </c>
      <c r="G97" s="143" t="s">
        <v>124</v>
      </c>
      <c r="H97" s="143" t="s">
        <v>125</v>
      </c>
      <c r="I97" s="143" t="s">
        <v>13</v>
      </c>
      <c r="J97" s="143" t="s">
        <v>126</v>
      </c>
      <c r="K97" s="29"/>
    </row>
    <row r="98" spans="1:11" ht="15.75" customHeight="1">
      <c r="A98" s="143"/>
      <c r="B98" s="173"/>
      <c r="C98" s="174" t="s">
        <v>127</v>
      </c>
      <c r="D98" s="170" t="s">
        <v>128</v>
      </c>
      <c r="E98" s="143"/>
      <c r="F98" s="143" t="s">
        <v>11</v>
      </c>
      <c r="G98" s="145" t="s">
        <v>129</v>
      </c>
      <c r="H98" s="143" t="s">
        <v>130</v>
      </c>
      <c r="I98" s="146" t="s">
        <v>19</v>
      </c>
      <c r="J98" s="146" t="s">
        <v>20</v>
      </c>
      <c r="K98" s="29"/>
    </row>
    <row r="99" spans="1:11" ht="15.75" customHeight="1" thickBot="1">
      <c r="A99" s="147"/>
      <c r="B99" s="175"/>
      <c r="C99" s="175" t="s">
        <v>131</v>
      </c>
      <c r="D99" s="175" t="s">
        <v>132</v>
      </c>
      <c r="E99" s="148"/>
      <c r="F99" s="147"/>
      <c r="G99" s="149">
        <v>2006</v>
      </c>
      <c r="H99" s="147"/>
      <c r="I99" s="148"/>
      <c r="J99" s="148"/>
      <c r="K99" s="29"/>
    </row>
    <row r="100" spans="1:11" ht="15.75" customHeight="1" thickTop="1">
      <c r="A100" s="195" t="s">
        <v>204</v>
      </c>
      <c r="B100" s="196">
        <v>0</v>
      </c>
      <c r="C100" s="196">
        <v>0</v>
      </c>
      <c r="D100" s="197">
        <v>0</v>
      </c>
      <c r="E100" s="197">
        <v>0</v>
      </c>
      <c r="F100" s="197">
        <v>281904.39</v>
      </c>
      <c r="G100" s="197">
        <v>0</v>
      </c>
      <c r="H100" s="196">
        <v>281904.39</v>
      </c>
      <c r="I100" s="196">
        <v>200000</v>
      </c>
      <c r="J100" s="198">
        <v>81904.39</v>
      </c>
      <c r="K100" s="29"/>
    </row>
    <row r="101" spans="1:10" ht="15.75" customHeight="1">
      <c r="A101" s="199" t="s">
        <v>205</v>
      </c>
      <c r="B101" s="157">
        <v>0</v>
      </c>
      <c r="C101" s="157">
        <v>0</v>
      </c>
      <c r="D101" s="179">
        <v>0</v>
      </c>
      <c r="E101" s="179">
        <v>0</v>
      </c>
      <c r="F101" s="179">
        <v>457451.28</v>
      </c>
      <c r="G101" s="179">
        <v>0</v>
      </c>
      <c r="H101" s="157">
        <v>457451.28</v>
      </c>
      <c r="I101" s="157">
        <v>200000</v>
      </c>
      <c r="J101" s="185">
        <v>257451.28</v>
      </c>
    </row>
    <row r="102" spans="1:10" ht="15.75" customHeight="1">
      <c r="A102" s="192" t="s">
        <v>206</v>
      </c>
      <c r="B102" s="152">
        <v>0</v>
      </c>
      <c r="C102" s="152">
        <v>0</v>
      </c>
      <c r="D102" s="155">
        <v>0</v>
      </c>
      <c r="E102" s="155">
        <v>0</v>
      </c>
      <c r="F102" s="155">
        <v>70952.91</v>
      </c>
      <c r="G102" s="155">
        <v>0</v>
      </c>
      <c r="H102" s="152">
        <v>70952.91</v>
      </c>
      <c r="I102" s="152">
        <v>30000</v>
      </c>
      <c r="J102" s="154">
        <v>40952.91</v>
      </c>
    </row>
    <row r="103" spans="1:10" ht="15.75" customHeight="1">
      <c r="A103" s="192" t="s">
        <v>207</v>
      </c>
      <c r="B103" s="152">
        <v>0</v>
      </c>
      <c r="C103" s="152">
        <v>233645.28</v>
      </c>
      <c r="D103" s="155">
        <v>0</v>
      </c>
      <c r="E103" s="155">
        <v>0</v>
      </c>
      <c r="F103" s="155">
        <v>30952</v>
      </c>
      <c r="G103" s="155">
        <v>0</v>
      </c>
      <c r="H103" s="152">
        <v>264597.28</v>
      </c>
      <c r="I103" s="152">
        <v>0</v>
      </c>
      <c r="J103" s="154">
        <v>264597.28</v>
      </c>
    </row>
    <row r="104" spans="1:10" ht="15.75" customHeight="1">
      <c r="A104" s="192" t="s">
        <v>208</v>
      </c>
      <c r="B104" s="152">
        <v>0</v>
      </c>
      <c r="C104" s="152">
        <v>0</v>
      </c>
      <c r="D104" s="152">
        <v>576762.55</v>
      </c>
      <c r="E104" s="155">
        <v>0</v>
      </c>
      <c r="F104" s="155">
        <v>27103</v>
      </c>
      <c r="G104" s="155">
        <v>0</v>
      </c>
      <c r="H104" s="152">
        <v>27103</v>
      </c>
      <c r="I104" s="152">
        <v>10000</v>
      </c>
      <c r="J104" s="154">
        <v>17103</v>
      </c>
    </row>
    <row r="105" spans="1:10" ht="15.75" customHeight="1">
      <c r="A105" s="192" t="s">
        <v>209</v>
      </c>
      <c r="B105" s="152">
        <v>0</v>
      </c>
      <c r="C105" s="152">
        <v>0</v>
      </c>
      <c r="D105" s="155">
        <v>0</v>
      </c>
      <c r="E105" s="155">
        <v>0</v>
      </c>
      <c r="F105" s="155">
        <v>202252</v>
      </c>
      <c r="G105" s="155">
        <v>0</v>
      </c>
      <c r="H105" s="152">
        <v>202252</v>
      </c>
      <c r="I105" s="152">
        <v>161802</v>
      </c>
      <c r="J105" s="154">
        <v>40450</v>
      </c>
    </row>
    <row r="106" spans="1:10" ht="15.75" customHeight="1">
      <c r="A106" s="192" t="s">
        <v>210</v>
      </c>
      <c r="B106" s="152">
        <v>0</v>
      </c>
      <c r="C106" s="152">
        <v>0</v>
      </c>
      <c r="D106" s="155">
        <v>0</v>
      </c>
      <c r="E106" s="155">
        <v>0</v>
      </c>
      <c r="F106" s="155">
        <v>225414.94</v>
      </c>
      <c r="G106" s="155">
        <v>0</v>
      </c>
      <c r="H106" s="152">
        <v>225414.94</v>
      </c>
      <c r="I106" s="152">
        <v>4000</v>
      </c>
      <c r="J106" s="154">
        <v>221414.94</v>
      </c>
    </row>
    <row r="107" spans="1:10" ht="15.75" customHeight="1">
      <c r="A107" s="192" t="s">
        <v>211</v>
      </c>
      <c r="B107" s="152">
        <v>0</v>
      </c>
      <c r="C107" s="152">
        <v>0</v>
      </c>
      <c r="D107" s="155">
        <v>0</v>
      </c>
      <c r="E107" s="155">
        <v>0</v>
      </c>
      <c r="F107" s="155">
        <v>281321</v>
      </c>
      <c r="G107" s="155">
        <v>0</v>
      </c>
      <c r="H107" s="152">
        <v>281321</v>
      </c>
      <c r="I107" s="152">
        <v>75000</v>
      </c>
      <c r="J107" s="154">
        <v>206321</v>
      </c>
    </row>
    <row r="108" spans="1:10" ht="15.75" customHeight="1">
      <c r="A108" s="192" t="s">
        <v>212</v>
      </c>
      <c r="B108" s="152">
        <v>0</v>
      </c>
      <c r="C108" s="152">
        <v>0</v>
      </c>
      <c r="D108" s="155">
        <v>0</v>
      </c>
      <c r="E108" s="155">
        <v>0</v>
      </c>
      <c r="F108" s="155">
        <v>24486.19</v>
      </c>
      <c r="G108" s="155">
        <v>0</v>
      </c>
      <c r="H108" s="152">
        <v>24486.19</v>
      </c>
      <c r="I108" s="152">
        <v>15000</v>
      </c>
      <c r="J108" s="154">
        <v>9486.19</v>
      </c>
    </row>
    <row r="109" spans="1:10" ht="15.75" customHeight="1">
      <c r="A109" s="192" t="s">
        <v>213</v>
      </c>
      <c r="B109" s="152">
        <v>603783.77</v>
      </c>
      <c r="C109" s="152">
        <v>0</v>
      </c>
      <c r="D109" s="155">
        <v>0</v>
      </c>
      <c r="E109" s="155">
        <v>0</v>
      </c>
      <c r="F109" s="155">
        <v>81661.14</v>
      </c>
      <c r="G109" s="155">
        <v>0</v>
      </c>
      <c r="H109" s="152">
        <v>0</v>
      </c>
      <c r="I109" s="152">
        <v>0</v>
      </c>
      <c r="J109" s="154">
        <v>0</v>
      </c>
    </row>
    <row r="110" spans="1:10" ht="15.75" customHeight="1">
      <c r="A110" s="192" t="s">
        <v>214</v>
      </c>
      <c r="B110" s="152">
        <v>102684.18</v>
      </c>
      <c r="C110" s="152">
        <v>0</v>
      </c>
      <c r="D110" s="155">
        <v>0</v>
      </c>
      <c r="E110" s="155">
        <v>0</v>
      </c>
      <c r="F110" s="155">
        <v>51764</v>
      </c>
      <c r="G110" s="155">
        <v>0</v>
      </c>
      <c r="H110" s="152">
        <v>0</v>
      </c>
      <c r="I110" s="152">
        <v>0</v>
      </c>
      <c r="J110" s="154">
        <v>0</v>
      </c>
    </row>
    <row r="111" spans="1:10" ht="15.75" customHeight="1">
      <c r="A111" s="192" t="s">
        <v>215</v>
      </c>
      <c r="B111" s="152">
        <v>41503.61</v>
      </c>
      <c r="C111" s="152">
        <v>0</v>
      </c>
      <c r="D111" s="155">
        <v>0</v>
      </c>
      <c r="E111" s="155">
        <v>0</v>
      </c>
      <c r="F111" s="155">
        <v>41521</v>
      </c>
      <c r="G111" s="155">
        <v>0</v>
      </c>
      <c r="H111" s="152">
        <v>17.39</v>
      </c>
      <c r="I111" s="152">
        <v>0</v>
      </c>
      <c r="J111" s="154">
        <v>17.39</v>
      </c>
    </row>
    <row r="112" spans="1:10" ht="15.75" customHeight="1">
      <c r="A112" s="192" t="s">
        <v>216</v>
      </c>
      <c r="B112" s="152">
        <v>1996.04</v>
      </c>
      <c r="C112" s="152">
        <v>0</v>
      </c>
      <c r="D112" s="155">
        <v>0</v>
      </c>
      <c r="E112" s="155">
        <v>0</v>
      </c>
      <c r="F112" s="155">
        <v>14874.14</v>
      </c>
      <c r="G112" s="155">
        <v>0</v>
      </c>
      <c r="H112" s="152">
        <v>12878.1</v>
      </c>
      <c r="I112" s="152">
        <v>10302</v>
      </c>
      <c r="J112" s="154">
        <v>2576.1</v>
      </c>
    </row>
    <row r="113" spans="1:10" ht="15.75" customHeight="1">
      <c r="A113" s="200" t="s">
        <v>217</v>
      </c>
      <c r="B113" s="152">
        <v>77923.67</v>
      </c>
      <c r="C113" s="152">
        <v>0</v>
      </c>
      <c r="D113" s="155">
        <v>0</v>
      </c>
      <c r="E113" s="155">
        <v>0</v>
      </c>
      <c r="F113" s="155">
        <v>32240</v>
      </c>
      <c r="G113" s="155">
        <v>0</v>
      </c>
      <c r="H113" s="152">
        <v>0</v>
      </c>
      <c r="I113" s="162">
        <v>0</v>
      </c>
      <c r="J113" s="154">
        <v>0</v>
      </c>
    </row>
    <row r="114" spans="1:10" ht="15.75" customHeight="1">
      <c r="A114" s="200" t="s">
        <v>218</v>
      </c>
      <c r="B114" s="152">
        <v>376797.09</v>
      </c>
      <c r="C114" s="152">
        <v>0</v>
      </c>
      <c r="D114" s="155">
        <v>0</v>
      </c>
      <c r="E114" s="155">
        <v>0</v>
      </c>
      <c r="F114" s="155">
        <v>22878.71</v>
      </c>
      <c r="G114" s="155">
        <v>0</v>
      </c>
      <c r="H114" s="152">
        <v>0</v>
      </c>
      <c r="I114" s="152">
        <v>0</v>
      </c>
      <c r="J114" s="154">
        <v>0</v>
      </c>
    </row>
    <row r="115" spans="1:10" ht="15.75" customHeight="1">
      <c r="A115" s="200" t="s">
        <v>219</v>
      </c>
      <c r="B115" s="152">
        <v>96781.07</v>
      </c>
      <c r="C115" s="152">
        <v>0</v>
      </c>
      <c r="D115" s="155">
        <v>0</v>
      </c>
      <c r="E115" s="155">
        <v>0</v>
      </c>
      <c r="F115" s="155">
        <v>126303.44</v>
      </c>
      <c r="G115" s="155">
        <v>0</v>
      </c>
      <c r="H115" s="152">
        <v>29522.37</v>
      </c>
      <c r="I115" s="152">
        <v>0</v>
      </c>
      <c r="J115" s="154">
        <v>29522.37</v>
      </c>
    </row>
    <row r="116" spans="1:10" ht="15.75" customHeight="1">
      <c r="A116" s="191" t="s">
        <v>220</v>
      </c>
      <c r="B116" s="184">
        <v>0</v>
      </c>
      <c r="C116" s="157">
        <v>0</v>
      </c>
      <c r="D116" s="157">
        <v>0</v>
      </c>
      <c r="E116" s="157">
        <v>0</v>
      </c>
      <c r="F116" s="157">
        <v>21106.7</v>
      </c>
      <c r="G116" s="157">
        <v>0</v>
      </c>
      <c r="H116" s="153">
        <v>21106.7</v>
      </c>
      <c r="I116" s="157">
        <v>0</v>
      </c>
      <c r="J116" s="185">
        <v>21106.7</v>
      </c>
    </row>
    <row r="117" spans="1:10" ht="15.75" customHeight="1">
      <c r="A117" s="191" t="s">
        <v>221</v>
      </c>
      <c r="B117" s="151">
        <v>107.85</v>
      </c>
      <c r="C117" s="152">
        <v>0</v>
      </c>
      <c r="D117" s="152">
        <v>0</v>
      </c>
      <c r="E117" s="152">
        <v>0</v>
      </c>
      <c r="F117" s="152">
        <v>39337.7</v>
      </c>
      <c r="G117" s="152">
        <v>0</v>
      </c>
      <c r="H117" s="201">
        <v>39229.85</v>
      </c>
      <c r="I117" s="162">
        <v>20000</v>
      </c>
      <c r="J117" s="202">
        <v>19229.85</v>
      </c>
    </row>
    <row r="118" spans="1:10" ht="15.75" customHeight="1">
      <c r="A118" s="191" t="s">
        <v>222</v>
      </c>
      <c r="B118" s="203">
        <v>0</v>
      </c>
      <c r="C118" s="155">
        <v>0</v>
      </c>
      <c r="D118" s="152">
        <v>0</v>
      </c>
      <c r="E118" s="152">
        <v>0</v>
      </c>
      <c r="F118" s="152">
        <v>0</v>
      </c>
      <c r="G118" s="152">
        <v>0</v>
      </c>
      <c r="H118" s="204">
        <v>0</v>
      </c>
      <c r="I118" s="152">
        <v>0</v>
      </c>
      <c r="J118" s="154">
        <v>0</v>
      </c>
    </row>
    <row r="119" spans="1:10" ht="15.75" customHeight="1">
      <c r="A119" s="191" t="s">
        <v>223</v>
      </c>
      <c r="B119" s="151">
        <v>7107.08</v>
      </c>
      <c r="C119" s="152">
        <v>0</v>
      </c>
      <c r="D119" s="152">
        <v>0</v>
      </c>
      <c r="E119" s="152">
        <v>0</v>
      </c>
      <c r="F119" s="152">
        <v>114246.88</v>
      </c>
      <c r="G119" s="152">
        <v>0</v>
      </c>
      <c r="H119" s="204">
        <v>107139.8</v>
      </c>
      <c r="I119" s="152">
        <v>60000</v>
      </c>
      <c r="J119" s="154">
        <v>47139.8</v>
      </c>
    </row>
    <row r="120" spans="1:10" ht="15.75" customHeight="1">
      <c r="A120" s="191" t="s">
        <v>224</v>
      </c>
      <c r="B120" s="151">
        <v>1522291.69</v>
      </c>
      <c r="C120" s="152">
        <v>0</v>
      </c>
      <c r="D120" s="152">
        <v>0</v>
      </c>
      <c r="E120" s="152">
        <v>0</v>
      </c>
      <c r="F120" s="152">
        <v>60880.29</v>
      </c>
      <c r="G120" s="152">
        <v>0</v>
      </c>
      <c r="H120" s="204">
        <v>60880.29</v>
      </c>
      <c r="I120" s="152">
        <v>48704</v>
      </c>
      <c r="J120" s="154">
        <v>12176.29</v>
      </c>
    </row>
    <row r="121" spans="1:10" ht="15.75" customHeight="1">
      <c r="A121" s="191" t="s">
        <v>225</v>
      </c>
      <c r="B121" s="151">
        <v>93912.65</v>
      </c>
      <c r="C121" s="152">
        <v>0</v>
      </c>
      <c r="D121" s="152">
        <v>0</v>
      </c>
      <c r="E121" s="152">
        <v>0</v>
      </c>
      <c r="F121" s="152">
        <v>487679.49</v>
      </c>
      <c r="G121" s="157">
        <v>0</v>
      </c>
      <c r="H121" s="204">
        <v>393766.84</v>
      </c>
      <c r="I121" s="152">
        <v>100000</v>
      </c>
      <c r="J121" s="154">
        <v>293766.84</v>
      </c>
    </row>
    <row r="122" spans="1:10" ht="15.75" customHeight="1">
      <c r="A122" s="200" t="s">
        <v>226</v>
      </c>
      <c r="B122" s="203">
        <v>0</v>
      </c>
      <c r="C122" s="155">
        <v>0</v>
      </c>
      <c r="D122" s="152">
        <v>0</v>
      </c>
      <c r="E122" s="155">
        <v>0</v>
      </c>
      <c r="F122" s="152">
        <v>0</v>
      </c>
      <c r="G122" s="152">
        <v>0</v>
      </c>
      <c r="H122" s="204">
        <v>0</v>
      </c>
      <c r="I122" s="152">
        <v>0</v>
      </c>
      <c r="J122" s="154">
        <v>0</v>
      </c>
    </row>
    <row r="123" spans="1:10" ht="15.75" customHeight="1" thickBot="1">
      <c r="A123" s="205" t="s">
        <v>227</v>
      </c>
      <c r="B123" s="206">
        <v>216739.4</v>
      </c>
      <c r="C123" s="165">
        <v>0</v>
      </c>
      <c r="D123" s="165">
        <v>0</v>
      </c>
      <c r="E123" s="166">
        <v>0</v>
      </c>
      <c r="F123" s="166">
        <v>376788</v>
      </c>
      <c r="G123" s="166">
        <v>0</v>
      </c>
      <c r="H123" s="207">
        <v>376788</v>
      </c>
      <c r="I123" s="165">
        <v>300000</v>
      </c>
      <c r="J123" s="168">
        <v>76788</v>
      </c>
    </row>
    <row r="124" spans="1:11" ht="15.75" customHeight="1" thickTop="1">
      <c r="A124" s="208"/>
      <c r="B124" s="170"/>
      <c r="C124" s="170"/>
      <c r="D124" s="170"/>
      <c r="E124" s="171"/>
      <c r="F124" s="171"/>
      <c r="G124" s="171"/>
      <c r="H124" s="209"/>
      <c r="I124" s="170"/>
      <c r="J124" s="170"/>
      <c r="K124" s="29"/>
    </row>
    <row r="125" spans="1:11" ht="15.75" customHeight="1">
      <c r="A125" s="208"/>
      <c r="B125" s="170"/>
      <c r="C125" s="170"/>
      <c r="D125" s="170"/>
      <c r="E125" s="171"/>
      <c r="F125" s="171"/>
      <c r="G125" s="171"/>
      <c r="H125" s="210"/>
      <c r="I125" s="170"/>
      <c r="J125" s="170"/>
      <c r="K125" s="29"/>
    </row>
    <row r="126" spans="1:11" ht="15.75" customHeight="1" thickBot="1">
      <c r="A126" s="58"/>
      <c r="B126" s="103"/>
      <c r="C126" s="103"/>
      <c r="D126" s="103"/>
      <c r="J126" s="58" t="s">
        <v>74</v>
      </c>
      <c r="K126" s="29"/>
    </row>
    <row r="127" spans="1:11" ht="15.75" customHeight="1" thickBot="1" thickTop="1">
      <c r="A127" s="140" t="s">
        <v>3</v>
      </c>
      <c r="B127" s="516" t="s">
        <v>117</v>
      </c>
      <c r="C127" s="517"/>
      <c r="D127" s="518"/>
      <c r="E127" s="511" t="s">
        <v>118</v>
      </c>
      <c r="F127" s="514"/>
      <c r="G127" s="515"/>
      <c r="H127" s="140" t="s">
        <v>119</v>
      </c>
      <c r="I127" s="141" t="s">
        <v>120</v>
      </c>
      <c r="J127" s="142"/>
      <c r="K127" s="29"/>
    </row>
    <row r="128" spans="1:11" ht="15.75" customHeight="1" thickTop="1">
      <c r="A128" s="143"/>
      <c r="B128" s="173" t="s">
        <v>76</v>
      </c>
      <c r="C128" s="174" t="s">
        <v>121</v>
      </c>
      <c r="D128" s="170" t="s">
        <v>122</v>
      </c>
      <c r="E128" s="143" t="s">
        <v>76</v>
      </c>
      <c r="F128" s="143" t="s">
        <v>123</v>
      </c>
      <c r="G128" s="143" t="s">
        <v>124</v>
      </c>
      <c r="H128" s="143" t="s">
        <v>125</v>
      </c>
      <c r="I128" s="143" t="s">
        <v>13</v>
      </c>
      <c r="J128" s="143" t="s">
        <v>126</v>
      </c>
      <c r="K128" s="29"/>
    </row>
    <row r="129" spans="1:11" ht="15.75" customHeight="1">
      <c r="A129" s="143"/>
      <c r="B129" s="173"/>
      <c r="C129" s="174" t="s">
        <v>127</v>
      </c>
      <c r="D129" s="170" t="s">
        <v>128</v>
      </c>
      <c r="E129" s="143"/>
      <c r="F129" s="143" t="s">
        <v>11</v>
      </c>
      <c r="G129" s="145" t="s">
        <v>129</v>
      </c>
      <c r="H129" s="143" t="s">
        <v>130</v>
      </c>
      <c r="I129" s="146" t="s">
        <v>19</v>
      </c>
      <c r="J129" s="146" t="s">
        <v>20</v>
      </c>
      <c r="K129" s="29"/>
    </row>
    <row r="130" spans="1:11" ht="15.75" customHeight="1" thickBot="1">
      <c r="A130" s="147"/>
      <c r="B130" s="175"/>
      <c r="C130" s="175" t="s">
        <v>131</v>
      </c>
      <c r="D130" s="175" t="s">
        <v>132</v>
      </c>
      <c r="E130" s="148"/>
      <c r="F130" s="147"/>
      <c r="G130" s="149">
        <v>2006</v>
      </c>
      <c r="H130" s="147"/>
      <c r="I130" s="148"/>
      <c r="J130" s="148"/>
      <c r="K130" s="29"/>
    </row>
    <row r="131" spans="1:11" ht="15.75" customHeight="1" thickTop="1">
      <c r="A131" s="211" t="s">
        <v>228</v>
      </c>
      <c r="B131" s="151">
        <v>0</v>
      </c>
      <c r="C131" s="152">
        <v>0</v>
      </c>
      <c r="D131" s="152">
        <v>0</v>
      </c>
      <c r="E131" s="155">
        <v>0</v>
      </c>
      <c r="F131" s="155">
        <v>145989.95</v>
      </c>
      <c r="G131" s="155">
        <v>0</v>
      </c>
      <c r="H131" s="212">
        <v>145989.95</v>
      </c>
      <c r="I131" s="152">
        <v>100000</v>
      </c>
      <c r="J131" s="154">
        <v>45989.95</v>
      </c>
      <c r="K131" s="29"/>
    </row>
    <row r="132" spans="1:11" ht="15.75" customHeight="1">
      <c r="A132" s="200" t="s">
        <v>229</v>
      </c>
      <c r="B132" s="151">
        <v>249446.37</v>
      </c>
      <c r="C132" s="152">
        <v>0</v>
      </c>
      <c r="D132" s="152">
        <v>0</v>
      </c>
      <c r="E132" s="155">
        <v>0</v>
      </c>
      <c r="F132" s="155">
        <v>595098.5</v>
      </c>
      <c r="G132" s="155">
        <v>0</v>
      </c>
      <c r="H132" s="213">
        <v>595098.5</v>
      </c>
      <c r="I132" s="152">
        <v>476078</v>
      </c>
      <c r="J132" s="154">
        <v>119020.5</v>
      </c>
      <c r="K132" s="29"/>
    </row>
    <row r="133" spans="1:10" ht="15.75" customHeight="1">
      <c r="A133" s="214" t="s">
        <v>230</v>
      </c>
      <c r="B133" s="184">
        <v>0</v>
      </c>
      <c r="C133" s="157">
        <v>0</v>
      </c>
      <c r="D133" s="157">
        <v>0</v>
      </c>
      <c r="E133" s="179">
        <v>0</v>
      </c>
      <c r="F133" s="179">
        <v>646734.91</v>
      </c>
      <c r="G133" s="179">
        <v>0</v>
      </c>
      <c r="H133" s="215">
        <v>646734.91</v>
      </c>
      <c r="I133" s="157">
        <v>40000</v>
      </c>
      <c r="J133" s="185">
        <v>606734.91</v>
      </c>
    </row>
    <row r="134" spans="1:10" ht="15.75" customHeight="1">
      <c r="A134" s="200" t="s">
        <v>231</v>
      </c>
      <c r="B134" s="151">
        <v>0</v>
      </c>
      <c r="C134" s="152">
        <v>0</v>
      </c>
      <c r="D134" s="152">
        <v>0</v>
      </c>
      <c r="E134" s="155">
        <v>0</v>
      </c>
      <c r="F134" s="155">
        <v>2976808.13</v>
      </c>
      <c r="G134" s="155">
        <v>0</v>
      </c>
      <c r="H134" s="212">
        <v>2976808.13</v>
      </c>
      <c r="I134" s="152">
        <v>400000</v>
      </c>
      <c r="J134" s="154">
        <v>2576808.13</v>
      </c>
    </row>
    <row r="135" spans="1:10" ht="15.75" customHeight="1">
      <c r="A135" s="200" t="s">
        <v>232</v>
      </c>
      <c r="B135" s="151">
        <v>199.47</v>
      </c>
      <c r="C135" s="152">
        <v>0</v>
      </c>
      <c r="D135" s="152">
        <v>0</v>
      </c>
      <c r="E135" s="155">
        <v>0</v>
      </c>
      <c r="F135" s="155">
        <v>299776.6</v>
      </c>
      <c r="G135" s="155">
        <v>0</v>
      </c>
      <c r="H135" s="212">
        <v>299577.13</v>
      </c>
      <c r="I135" s="152">
        <v>195000</v>
      </c>
      <c r="J135" s="154">
        <v>104577.13</v>
      </c>
    </row>
    <row r="136" spans="1:10" ht="15.75" customHeight="1">
      <c r="A136" s="200" t="s">
        <v>233</v>
      </c>
      <c r="B136" s="151">
        <v>23190.04</v>
      </c>
      <c r="C136" s="152">
        <v>0</v>
      </c>
      <c r="D136" s="152">
        <v>0</v>
      </c>
      <c r="E136" s="155">
        <v>0</v>
      </c>
      <c r="F136" s="155">
        <v>99967.86</v>
      </c>
      <c r="G136" s="155">
        <v>0</v>
      </c>
      <c r="H136" s="212">
        <v>76777.82</v>
      </c>
      <c r="I136" s="152">
        <v>50151</v>
      </c>
      <c r="J136" s="154">
        <v>26626.82</v>
      </c>
    </row>
    <row r="137" spans="1:10" ht="15.75" customHeight="1">
      <c r="A137" s="200" t="s">
        <v>234</v>
      </c>
      <c r="B137" s="151">
        <v>1220410.25</v>
      </c>
      <c r="C137" s="152">
        <v>0</v>
      </c>
      <c r="D137" s="152">
        <v>0</v>
      </c>
      <c r="E137" s="155">
        <v>0</v>
      </c>
      <c r="F137" s="155">
        <v>325005.54</v>
      </c>
      <c r="G137" s="155">
        <v>0</v>
      </c>
      <c r="H137" s="212">
        <v>0</v>
      </c>
      <c r="I137" s="152">
        <v>0</v>
      </c>
      <c r="J137" s="154">
        <v>0</v>
      </c>
    </row>
    <row r="138" spans="1:10" ht="15.75" customHeight="1">
      <c r="A138" s="200" t="s">
        <v>235</v>
      </c>
      <c r="B138" s="151">
        <v>83968.35</v>
      </c>
      <c r="C138" s="152">
        <v>0</v>
      </c>
      <c r="D138" s="152">
        <v>0</v>
      </c>
      <c r="E138" s="155">
        <v>0</v>
      </c>
      <c r="F138" s="155">
        <v>172367.45</v>
      </c>
      <c r="G138" s="155">
        <v>0</v>
      </c>
      <c r="H138" s="216">
        <v>88399.1</v>
      </c>
      <c r="I138" s="162">
        <v>0</v>
      </c>
      <c r="J138" s="202">
        <v>88399.1</v>
      </c>
    </row>
    <row r="139" spans="1:10" ht="15.75" customHeight="1">
      <c r="A139" s="200" t="s">
        <v>236</v>
      </c>
      <c r="B139" s="151">
        <v>0</v>
      </c>
      <c r="C139" s="152">
        <v>0</v>
      </c>
      <c r="D139" s="152">
        <v>99.94</v>
      </c>
      <c r="E139" s="155">
        <v>0</v>
      </c>
      <c r="F139" s="155">
        <v>134941.23</v>
      </c>
      <c r="G139" s="155">
        <v>0</v>
      </c>
      <c r="H139" s="212">
        <v>134941.23</v>
      </c>
      <c r="I139" s="152">
        <v>60000</v>
      </c>
      <c r="J139" s="154">
        <v>74941.23</v>
      </c>
    </row>
    <row r="140" spans="1:10" ht="15.75" customHeight="1">
      <c r="A140" s="200" t="s">
        <v>237</v>
      </c>
      <c r="B140" s="151">
        <v>310370.88</v>
      </c>
      <c r="C140" s="152">
        <v>0</v>
      </c>
      <c r="D140" s="152">
        <v>0</v>
      </c>
      <c r="E140" s="155">
        <v>0</v>
      </c>
      <c r="F140" s="155">
        <v>159561.06</v>
      </c>
      <c r="G140" s="155">
        <v>0</v>
      </c>
      <c r="H140" s="212">
        <v>159561.06</v>
      </c>
      <c r="I140" s="152">
        <v>127000</v>
      </c>
      <c r="J140" s="154">
        <v>32561.06</v>
      </c>
    </row>
    <row r="141" spans="1:10" ht="15.75" customHeight="1">
      <c r="A141" s="200" t="s">
        <v>238</v>
      </c>
      <c r="B141" s="151">
        <v>339392.85</v>
      </c>
      <c r="C141" s="152">
        <v>0</v>
      </c>
      <c r="D141" s="152">
        <v>0</v>
      </c>
      <c r="E141" s="155">
        <v>0</v>
      </c>
      <c r="F141" s="155">
        <v>17204</v>
      </c>
      <c r="G141" s="155">
        <v>0</v>
      </c>
      <c r="H141" s="213">
        <v>0</v>
      </c>
      <c r="I141" s="152">
        <v>0</v>
      </c>
      <c r="J141" s="154">
        <v>0</v>
      </c>
    </row>
    <row r="142" spans="1:10" ht="15.75" customHeight="1">
      <c r="A142" s="200" t="s">
        <v>239</v>
      </c>
      <c r="B142" s="151">
        <v>0</v>
      </c>
      <c r="C142" s="152">
        <v>0</v>
      </c>
      <c r="D142" s="152">
        <v>0</v>
      </c>
      <c r="E142" s="155"/>
      <c r="F142" s="155">
        <v>1262582.72</v>
      </c>
      <c r="G142" s="155">
        <v>0</v>
      </c>
      <c r="H142" s="213">
        <v>1262582.72</v>
      </c>
      <c r="I142" s="152">
        <v>47568</v>
      </c>
      <c r="J142" s="154">
        <v>1215014.72</v>
      </c>
    </row>
    <row r="143" spans="1:10" ht="15.75" customHeight="1">
      <c r="A143" s="200" t="s">
        <v>240</v>
      </c>
      <c r="B143" s="151">
        <v>0</v>
      </c>
      <c r="C143" s="152">
        <v>0</v>
      </c>
      <c r="D143" s="217">
        <v>0</v>
      </c>
      <c r="E143" s="155">
        <v>0</v>
      </c>
      <c r="F143" s="155">
        <v>109715.79</v>
      </c>
      <c r="G143" s="218">
        <v>0</v>
      </c>
      <c r="H143" s="212">
        <v>109715.79</v>
      </c>
      <c r="I143" s="152">
        <v>20000</v>
      </c>
      <c r="J143" s="154">
        <v>89715.79</v>
      </c>
    </row>
    <row r="144" spans="1:10" ht="15.75" customHeight="1">
      <c r="A144" s="214" t="s">
        <v>241</v>
      </c>
      <c r="B144" s="184">
        <v>97318.59</v>
      </c>
      <c r="C144" s="157">
        <v>0</v>
      </c>
      <c r="D144" s="155">
        <v>0</v>
      </c>
      <c r="E144" s="179">
        <v>0</v>
      </c>
      <c r="F144" s="179">
        <v>71503.46</v>
      </c>
      <c r="G144" s="152">
        <v>0</v>
      </c>
      <c r="H144" s="219">
        <v>71503.46</v>
      </c>
      <c r="I144" s="157">
        <v>57000</v>
      </c>
      <c r="J144" s="185">
        <v>14503.46</v>
      </c>
    </row>
    <row r="145" spans="1:10" ht="15.75" customHeight="1">
      <c r="A145" s="200" t="s">
        <v>242</v>
      </c>
      <c r="B145" s="151">
        <v>0</v>
      </c>
      <c r="C145" s="152">
        <v>0</v>
      </c>
      <c r="D145" s="155">
        <v>0</v>
      </c>
      <c r="E145" s="155">
        <v>0</v>
      </c>
      <c r="F145" s="155">
        <v>240729</v>
      </c>
      <c r="G145" s="152">
        <v>0</v>
      </c>
      <c r="H145" s="213">
        <v>240729</v>
      </c>
      <c r="I145" s="152">
        <v>192583</v>
      </c>
      <c r="J145" s="154">
        <v>48146</v>
      </c>
    </row>
    <row r="146" spans="1:10" ht="15.75" customHeight="1">
      <c r="A146" s="200" t="s">
        <v>243</v>
      </c>
      <c r="B146" s="151">
        <v>0</v>
      </c>
      <c r="C146" s="152">
        <v>0</v>
      </c>
      <c r="D146" s="152">
        <v>0</v>
      </c>
      <c r="E146" s="155">
        <v>0</v>
      </c>
      <c r="F146" s="155">
        <v>97000</v>
      </c>
      <c r="G146" s="220">
        <v>209.6</v>
      </c>
      <c r="H146" s="212">
        <v>96790.4</v>
      </c>
      <c r="I146" s="162">
        <v>77600</v>
      </c>
      <c r="J146" s="202">
        <v>19190.4</v>
      </c>
    </row>
    <row r="147" spans="1:10" ht="15.75" customHeight="1">
      <c r="A147" s="191" t="s">
        <v>244</v>
      </c>
      <c r="B147" s="151">
        <v>0</v>
      </c>
      <c r="C147" s="152">
        <v>0</v>
      </c>
      <c r="D147" s="152">
        <v>0</v>
      </c>
      <c r="E147" s="152">
        <v>0</v>
      </c>
      <c r="F147" s="152">
        <v>233305.5</v>
      </c>
      <c r="G147" s="152">
        <v>0</v>
      </c>
      <c r="H147" s="204">
        <v>233305.5</v>
      </c>
      <c r="I147" s="152">
        <v>116653</v>
      </c>
      <c r="J147" s="154">
        <v>116652.5</v>
      </c>
    </row>
    <row r="148" spans="1:10" ht="15.75" customHeight="1">
      <c r="A148" s="191" t="s">
        <v>245</v>
      </c>
      <c r="B148" s="151">
        <v>0</v>
      </c>
      <c r="C148" s="152">
        <v>0</v>
      </c>
      <c r="D148" s="152">
        <v>0</v>
      </c>
      <c r="E148" s="152">
        <v>0</v>
      </c>
      <c r="F148" s="152">
        <v>407391.36</v>
      </c>
      <c r="G148" s="152">
        <v>0</v>
      </c>
      <c r="H148" s="204">
        <v>407391.36</v>
      </c>
      <c r="I148" s="152">
        <v>162956</v>
      </c>
      <c r="J148" s="154">
        <v>244435.36</v>
      </c>
    </row>
    <row r="149" spans="1:10" ht="15.75" customHeight="1">
      <c r="A149" s="191" t="s">
        <v>246</v>
      </c>
      <c r="B149" s="151">
        <v>0</v>
      </c>
      <c r="C149" s="152">
        <v>0</v>
      </c>
      <c r="D149" s="152">
        <v>0</v>
      </c>
      <c r="E149" s="152">
        <v>0</v>
      </c>
      <c r="F149" s="152">
        <v>33406.96</v>
      </c>
      <c r="G149" s="152">
        <v>0</v>
      </c>
      <c r="H149" s="204">
        <v>33406.96</v>
      </c>
      <c r="I149" s="152">
        <v>0</v>
      </c>
      <c r="J149" s="154">
        <v>33406.96</v>
      </c>
    </row>
    <row r="150" spans="1:10" ht="15.75" customHeight="1">
      <c r="A150" s="191" t="s">
        <v>247</v>
      </c>
      <c r="B150" s="151">
        <v>0</v>
      </c>
      <c r="C150" s="152">
        <v>0</v>
      </c>
      <c r="D150" s="152">
        <v>0</v>
      </c>
      <c r="E150" s="152">
        <v>0</v>
      </c>
      <c r="F150" s="152">
        <v>26601</v>
      </c>
      <c r="G150" s="152">
        <v>1</v>
      </c>
      <c r="H150" s="204">
        <v>26600</v>
      </c>
      <c r="I150" s="152">
        <v>21280</v>
      </c>
      <c r="J150" s="154">
        <v>5320</v>
      </c>
    </row>
    <row r="151" spans="1:10" ht="15.75" customHeight="1">
      <c r="A151" s="191" t="s">
        <v>248</v>
      </c>
      <c r="B151" s="151">
        <v>0</v>
      </c>
      <c r="C151" s="152">
        <v>0</v>
      </c>
      <c r="D151" s="152">
        <v>0</v>
      </c>
      <c r="E151" s="152">
        <v>0</v>
      </c>
      <c r="F151" s="152">
        <v>500</v>
      </c>
      <c r="G151" s="152">
        <v>0</v>
      </c>
      <c r="H151" s="204">
        <v>500</v>
      </c>
      <c r="I151" s="152">
        <v>0</v>
      </c>
      <c r="J151" s="154">
        <v>500</v>
      </c>
    </row>
    <row r="152" spans="1:10" ht="15.75" customHeight="1">
      <c r="A152" s="191" t="s">
        <v>249</v>
      </c>
      <c r="B152" s="151">
        <v>1205.03</v>
      </c>
      <c r="C152" s="152">
        <v>0</v>
      </c>
      <c r="D152" s="152">
        <v>0</v>
      </c>
      <c r="E152" s="152">
        <v>0</v>
      </c>
      <c r="F152" s="152">
        <v>2152496.41</v>
      </c>
      <c r="G152" s="152">
        <v>0</v>
      </c>
      <c r="H152" s="204">
        <v>2151291.38</v>
      </c>
      <c r="I152" s="152">
        <v>1100000</v>
      </c>
      <c r="J152" s="154">
        <v>1051291.38</v>
      </c>
    </row>
    <row r="153" spans="1:10" ht="15.75" customHeight="1">
      <c r="A153" s="191" t="s">
        <v>250</v>
      </c>
      <c r="B153" s="151">
        <v>0</v>
      </c>
      <c r="C153" s="152">
        <v>0</v>
      </c>
      <c r="D153" s="152">
        <v>0</v>
      </c>
      <c r="E153" s="152">
        <v>0</v>
      </c>
      <c r="F153" s="152">
        <v>248677.56</v>
      </c>
      <c r="G153" s="152">
        <v>0</v>
      </c>
      <c r="H153" s="204">
        <v>248677.56</v>
      </c>
      <c r="I153" s="152">
        <v>100000</v>
      </c>
      <c r="J153" s="154">
        <v>148677.56</v>
      </c>
    </row>
    <row r="154" spans="1:10" ht="15.75" customHeight="1" thickBot="1">
      <c r="A154" s="188" t="s">
        <v>251</v>
      </c>
      <c r="B154" s="206">
        <v>85337.58</v>
      </c>
      <c r="C154" s="165">
        <v>0</v>
      </c>
      <c r="D154" s="165">
        <v>0</v>
      </c>
      <c r="E154" s="165">
        <v>0</v>
      </c>
      <c r="F154" s="165">
        <v>115359</v>
      </c>
      <c r="G154" s="165">
        <v>0</v>
      </c>
      <c r="H154" s="221">
        <v>30021.42</v>
      </c>
      <c r="I154" s="222">
        <v>24000</v>
      </c>
      <c r="J154" s="223">
        <v>6021.42</v>
      </c>
    </row>
    <row r="155" spans="1:10" ht="15.75" customHeight="1" thickTop="1">
      <c r="A155" s="169"/>
      <c r="B155" s="170"/>
      <c r="C155" s="170"/>
      <c r="D155" s="170"/>
      <c r="E155" s="170"/>
      <c r="F155" s="170"/>
      <c r="G155" s="170"/>
      <c r="H155" s="224"/>
      <c r="I155" s="170"/>
      <c r="J155" s="170"/>
    </row>
    <row r="156" spans="1:11" ht="15.75" customHeight="1">
      <c r="A156" s="169"/>
      <c r="B156" s="170"/>
      <c r="C156" s="170"/>
      <c r="D156" s="170"/>
      <c r="E156" s="170"/>
      <c r="F156" s="170"/>
      <c r="G156" s="170"/>
      <c r="H156" s="224"/>
      <c r="I156" s="170"/>
      <c r="J156" s="170"/>
      <c r="K156" s="29"/>
    </row>
    <row r="157" spans="1:11" ht="15.75" customHeight="1" thickBot="1">
      <c r="A157" s="58"/>
      <c r="B157" s="103"/>
      <c r="C157" s="103"/>
      <c r="D157" s="103"/>
      <c r="J157" s="58" t="s">
        <v>74</v>
      </c>
      <c r="K157" s="29"/>
    </row>
    <row r="158" spans="1:11" ht="15.75" customHeight="1" thickBot="1" thickTop="1">
      <c r="A158" s="140" t="s">
        <v>3</v>
      </c>
      <c r="B158" s="516" t="s">
        <v>117</v>
      </c>
      <c r="C158" s="517"/>
      <c r="D158" s="518"/>
      <c r="E158" s="511" t="s">
        <v>118</v>
      </c>
      <c r="F158" s="514"/>
      <c r="G158" s="515"/>
      <c r="H158" s="140" t="s">
        <v>119</v>
      </c>
      <c r="I158" s="141" t="s">
        <v>120</v>
      </c>
      <c r="J158" s="142"/>
      <c r="K158" s="29"/>
    </row>
    <row r="159" spans="1:11" ht="15.75" customHeight="1" thickTop="1">
      <c r="A159" s="143"/>
      <c r="B159" s="173" t="s">
        <v>76</v>
      </c>
      <c r="C159" s="174" t="s">
        <v>121</v>
      </c>
      <c r="D159" s="170" t="s">
        <v>122</v>
      </c>
      <c r="E159" s="143" t="s">
        <v>76</v>
      </c>
      <c r="F159" s="143" t="s">
        <v>123</v>
      </c>
      <c r="G159" s="143" t="s">
        <v>124</v>
      </c>
      <c r="H159" s="143" t="s">
        <v>125</v>
      </c>
      <c r="I159" s="143" t="s">
        <v>13</v>
      </c>
      <c r="J159" s="143" t="s">
        <v>126</v>
      </c>
      <c r="K159" s="29"/>
    </row>
    <row r="160" spans="1:11" ht="15.75" customHeight="1">
      <c r="A160" s="143"/>
      <c r="B160" s="173"/>
      <c r="C160" s="174" t="s">
        <v>127</v>
      </c>
      <c r="D160" s="170" t="s">
        <v>128</v>
      </c>
      <c r="E160" s="143"/>
      <c r="F160" s="143" t="s">
        <v>11</v>
      </c>
      <c r="G160" s="145" t="s">
        <v>129</v>
      </c>
      <c r="H160" s="143" t="s">
        <v>130</v>
      </c>
      <c r="I160" s="146" t="s">
        <v>19</v>
      </c>
      <c r="J160" s="146" t="s">
        <v>20</v>
      </c>
      <c r="K160" s="29"/>
    </row>
    <row r="161" spans="1:11" ht="15.75" customHeight="1" thickBot="1">
      <c r="A161" s="147"/>
      <c r="B161" s="175"/>
      <c r="C161" s="175" t="s">
        <v>131</v>
      </c>
      <c r="D161" s="175" t="s">
        <v>132</v>
      </c>
      <c r="E161" s="148"/>
      <c r="F161" s="147"/>
      <c r="G161" s="149">
        <v>2006</v>
      </c>
      <c r="H161" s="147"/>
      <c r="I161" s="148"/>
      <c r="J161" s="148"/>
      <c r="K161" s="29"/>
    </row>
    <row r="162" spans="1:11" ht="15.75" customHeight="1" thickTop="1">
      <c r="A162" s="225" t="s">
        <v>252</v>
      </c>
      <c r="B162" s="151">
        <v>0</v>
      </c>
      <c r="C162" s="152">
        <v>0</v>
      </c>
      <c r="D162" s="152">
        <v>0</v>
      </c>
      <c r="E162" s="152">
        <v>0</v>
      </c>
      <c r="F162" s="152">
        <v>0</v>
      </c>
      <c r="G162" s="152">
        <v>0</v>
      </c>
      <c r="H162" s="204">
        <v>0</v>
      </c>
      <c r="I162" s="152">
        <v>0</v>
      </c>
      <c r="J162" s="154">
        <v>0</v>
      </c>
      <c r="K162" s="29"/>
    </row>
    <row r="163" spans="1:11" ht="15.75" customHeight="1">
      <c r="A163" s="191" t="s">
        <v>253</v>
      </c>
      <c r="B163" s="151">
        <v>0</v>
      </c>
      <c r="C163" s="152">
        <v>0</v>
      </c>
      <c r="D163" s="152">
        <v>0</v>
      </c>
      <c r="E163" s="152">
        <v>0</v>
      </c>
      <c r="F163" s="152">
        <v>128816.41</v>
      </c>
      <c r="G163" s="152">
        <v>0</v>
      </c>
      <c r="H163" s="204">
        <v>128816.41</v>
      </c>
      <c r="I163" s="152">
        <v>771</v>
      </c>
      <c r="J163" s="154">
        <v>128045.41</v>
      </c>
      <c r="K163" s="29"/>
    </row>
    <row r="164" spans="1:11" ht="15.75" customHeight="1">
      <c r="A164" s="191" t="s">
        <v>254</v>
      </c>
      <c r="B164" s="151">
        <v>0</v>
      </c>
      <c r="C164" s="152">
        <v>0</v>
      </c>
      <c r="D164" s="152">
        <v>0</v>
      </c>
      <c r="E164" s="152">
        <v>0</v>
      </c>
      <c r="F164" s="152">
        <v>227525.58</v>
      </c>
      <c r="G164" s="152">
        <v>0</v>
      </c>
      <c r="H164" s="204">
        <v>227525.58</v>
      </c>
      <c r="I164" s="152">
        <v>70000</v>
      </c>
      <c r="J164" s="154">
        <v>157525.58</v>
      </c>
      <c r="K164" s="29"/>
    </row>
    <row r="165" spans="1:10" ht="15.75" customHeight="1">
      <c r="A165" s="226" t="s">
        <v>255</v>
      </c>
      <c r="B165" s="184">
        <v>0</v>
      </c>
      <c r="C165" s="157">
        <v>0</v>
      </c>
      <c r="D165" s="157">
        <v>0</v>
      </c>
      <c r="E165" s="157">
        <v>0</v>
      </c>
      <c r="F165" s="157">
        <v>13955.52</v>
      </c>
      <c r="G165" s="157">
        <v>0</v>
      </c>
      <c r="H165" s="153">
        <v>13955.52</v>
      </c>
      <c r="I165" s="157">
        <v>11000</v>
      </c>
      <c r="J165" s="185">
        <v>2955.52</v>
      </c>
    </row>
    <row r="166" spans="1:10" ht="15.75" customHeight="1">
      <c r="A166" s="191" t="s">
        <v>256</v>
      </c>
      <c r="B166" s="151">
        <v>0</v>
      </c>
      <c r="C166" s="152">
        <v>0</v>
      </c>
      <c r="D166" s="152">
        <v>0</v>
      </c>
      <c r="E166" s="152">
        <v>0</v>
      </c>
      <c r="F166" s="152">
        <v>417909.73</v>
      </c>
      <c r="G166" s="152">
        <v>0</v>
      </c>
      <c r="H166" s="204">
        <v>417909.73</v>
      </c>
      <c r="I166" s="152">
        <v>100000</v>
      </c>
      <c r="J166" s="154">
        <v>317909.73</v>
      </c>
    </row>
    <row r="167" spans="1:10" ht="15.75" customHeight="1">
      <c r="A167" s="191" t="s">
        <v>257</v>
      </c>
      <c r="B167" s="151">
        <v>75057.02</v>
      </c>
      <c r="C167" s="152">
        <v>0</v>
      </c>
      <c r="D167" s="152">
        <v>0</v>
      </c>
      <c r="E167" s="152">
        <v>0</v>
      </c>
      <c r="F167" s="152">
        <v>1390079.95</v>
      </c>
      <c r="G167" s="152">
        <v>0</v>
      </c>
      <c r="H167" s="204">
        <v>1315022.93</v>
      </c>
      <c r="I167" s="152">
        <v>320000</v>
      </c>
      <c r="J167" s="154">
        <v>995022.93</v>
      </c>
    </row>
    <row r="168" spans="1:10" ht="15.75" customHeight="1">
      <c r="A168" s="191" t="s">
        <v>258</v>
      </c>
      <c r="B168" s="151">
        <v>0</v>
      </c>
      <c r="C168" s="152">
        <v>0</v>
      </c>
      <c r="D168" s="152">
        <v>0</v>
      </c>
      <c r="E168" s="152">
        <v>0</v>
      </c>
      <c r="F168" s="152">
        <v>2109946.79</v>
      </c>
      <c r="G168" s="152">
        <v>0</v>
      </c>
      <c r="H168" s="204">
        <v>2109946.79</v>
      </c>
      <c r="I168" s="152">
        <v>109946.79</v>
      </c>
      <c r="J168" s="154">
        <v>2000000</v>
      </c>
    </row>
    <row r="169" spans="1:10" ht="15.75" customHeight="1">
      <c r="A169" s="226" t="s">
        <v>259</v>
      </c>
      <c r="B169" s="151">
        <v>0</v>
      </c>
      <c r="C169" s="152">
        <v>0</v>
      </c>
      <c r="D169" s="227">
        <v>242087.83</v>
      </c>
      <c r="E169" s="152">
        <v>0</v>
      </c>
      <c r="F169" s="152">
        <v>0</v>
      </c>
      <c r="G169" s="152">
        <v>0</v>
      </c>
      <c r="H169" s="152">
        <v>0</v>
      </c>
      <c r="I169" s="152">
        <v>0</v>
      </c>
      <c r="J169" s="154">
        <v>0</v>
      </c>
    </row>
    <row r="170" spans="1:10" ht="15.75" customHeight="1">
      <c r="A170" s="191" t="s">
        <v>260</v>
      </c>
      <c r="B170" s="151">
        <v>0</v>
      </c>
      <c r="C170" s="152">
        <v>0</v>
      </c>
      <c r="D170" s="228">
        <v>317568.87</v>
      </c>
      <c r="E170" s="152">
        <v>0</v>
      </c>
      <c r="F170" s="152">
        <v>41595.64</v>
      </c>
      <c r="G170" s="152">
        <v>0</v>
      </c>
      <c r="H170" s="152">
        <v>41595.64</v>
      </c>
      <c r="I170" s="152">
        <v>33200</v>
      </c>
      <c r="J170" s="154">
        <v>8395.64</v>
      </c>
    </row>
    <row r="171" spans="1:10" ht="15.75" customHeight="1">
      <c r="A171" s="191" t="s">
        <v>261</v>
      </c>
      <c r="B171" s="151">
        <v>0</v>
      </c>
      <c r="C171" s="155">
        <v>0</v>
      </c>
      <c r="D171" s="229">
        <v>0</v>
      </c>
      <c r="E171" s="152">
        <v>0</v>
      </c>
      <c r="F171" s="152">
        <v>765</v>
      </c>
      <c r="G171" s="152">
        <v>0</v>
      </c>
      <c r="H171" s="152">
        <v>765</v>
      </c>
      <c r="I171" s="152">
        <v>0</v>
      </c>
      <c r="J171" s="154">
        <v>765</v>
      </c>
    </row>
    <row r="172" spans="1:10" ht="15.75" customHeight="1">
      <c r="A172" s="191" t="s">
        <v>262</v>
      </c>
      <c r="B172" s="151">
        <v>0</v>
      </c>
      <c r="C172" s="152">
        <v>0</v>
      </c>
      <c r="D172" s="229">
        <v>0</v>
      </c>
      <c r="E172" s="152">
        <v>0</v>
      </c>
      <c r="F172" s="152">
        <v>16731</v>
      </c>
      <c r="G172" s="152">
        <v>0</v>
      </c>
      <c r="H172" s="152">
        <v>16731</v>
      </c>
      <c r="I172" s="152">
        <v>6000</v>
      </c>
      <c r="J172" s="154">
        <v>10731</v>
      </c>
    </row>
    <row r="173" spans="1:10" ht="15.75" customHeight="1">
      <c r="A173" s="230" t="s">
        <v>263</v>
      </c>
      <c r="B173" s="184">
        <v>0</v>
      </c>
      <c r="C173" s="157">
        <v>0</v>
      </c>
      <c r="D173" s="229">
        <v>0</v>
      </c>
      <c r="E173" s="157">
        <v>0</v>
      </c>
      <c r="F173" s="157">
        <v>65188</v>
      </c>
      <c r="G173" s="157">
        <v>0</v>
      </c>
      <c r="H173" s="152">
        <v>65188</v>
      </c>
      <c r="I173" s="157">
        <v>25000</v>
      </c>
      <c r="J173" s="154">
        <v>40188</v>
      </c>
    </row>
    <row r="174" spans="1:10" ht="15.75" customHeight="1">
      <c r="A174" s="200" t="s">
        <v>264</v>
      </c>
      <c r="B174" s="231">
        <v>0</v>
      </c>
      <c r="C174" s="155">
        <v>0</v>
      </c>
      <c r="D174" s="229">
        <v>0</v>
      </c>
      <c r="E174" s="155">
        <v>0</v>
      </c>
      <c r="F174" s="152">
        <v>11328</v>
      </c>
      <c r="G174" s="152">
        <v>0</v>
      </c>
      <c r="H174" s="152">
        <v>11328</v>
      </c>
      <c r="I174" s="152">
        <v>6000</v>
      </c>
      <c r="J174" s="154">
        <v>5328</v>
      </c>
    </row>
    <row r="175" spans="1:10" ht="15.75" customHeight="1">
      <c r="A175" s="214" t="s">
        <v>265</v>
      </c>
      <c r="B175" s="151">
        <v>0</v>
      </c>
      <c r="C175" s="152">
        <v>0</v>
      </c>
      <c r="D175" s="229">
        <v>0</v>
      </c>
      <c r="E175" s="155">
        <v>0</v>
      </c>
      <c r="F175" s="155">
        <v>27564</v>
      </c>
      <c r="G175" s="155">
        <v>0</v>
      </c>
      <c r="H175" s="152">
        <v>27564</v>
      </c>
      <c r="I175" s="152">
        <v>10000</v>
      </c>
      <c r="J175" s="154">
        <v>17564</v>
      </c>
    </row>
    <row r="176" spans="1:10" ht="15.75" customHeight="1">
      <c r="A176" s="200" t="s">
        <v>266</v>
      </c>
      <c r="B176" s="151">
        <v>0</v>
      </c>
      <c r="C176" s="152">
        <v>0</v>
      </c>
      <c r="D176" s="229">
        <v>0</v>
      </c>
      <c r="E176" s="155">
        <v>0</v>
      </c>
      <c r="F176" s="155">
        <v>29400</v>
      </c>
      <c r="G176" s="155">
        <v>0</v>
      </c>
      <c r="H176" s="152">
        <v>29400</v>
      </c>
      <c r="I176" s="152">
        <v>5800</v>
      </c>
      <c r="J176" s="154">
        <v>23600</v>
      </c>
    </row>
    <row r="177" spans="1:10" ht="15.75" customHeight="1">
      <c r="A177" s="232" t="s">
        <v>267</v>
      </c>
      <c r="B177" s="151">
        <v>0</v>
      </c>
      <c r="C177" s="152">
        <v>0</v>
      </c>
      <c r="D177" s="229">
        <v>13</v>
      </c>
      <c r="E177" s="155">
        <v>0</v>
      </c>
      <c r="F177" s="155">
        <v>289594.06</v>
      </c>
      <c r="G177" s="155">
        <v>0</v>
      </c>
      <c r="H177" s="152">
        <v>289594.06</v>
      </c>
      <c r="I177" s="152">
        <v>30000</v>
      </c>
      <c r="J177" s="154">
        <v>259594.06</v>
      </c>
    </row>
    <row r="178" spans="1:10" ht="15.75" customHeight="1">
      <c r="A178" s="200" t="s">
        <v>268</v>
      </c>
      <c r="B178" s="151">
        <v>0</v>
      </c>
      <c r="C178" s="152">
        <v>0</v>
      </c>
      <c r="D178" s="228">
        <v>6071.73</v>
      </c>
      <c r="E178" s="155">
        <v>0</v>
      </c>
      <c r="F178" s="155">
        <v>0</v>
      </c>
      <c r="G178" s="155">
        <v>0</v>
      </c>
      <c r="H178" s="152">
        <v>0</v>
      </c>
      <c r="I178" s="152">
        <v>0</v>
      </c>
      <c r="J178" s="154">
        <v>0</v>
      </c>
    </row>
    <row r="179" spans="1:10" ht="15.75" customHeight="1">
      <c r="A179" s="200" t="s">
        <v>269</v>
      </c>
      <c r="B179" s="151">
        <v>0</v>
      </c>
      <c r="C179" s="152">
        <v>0</v>
      </c>
      <c r="D179" s="233">
        <v>37.57</v>
      </c>
      <c r="E179" s="155">
        <v>0</v>
      </c>
      <c r="F179" s="155">
        <v>475157.18</v>
      </c>
      <c r="G179" s="155">
        <v>0</v>
      </c>
      <c r="H179" s="152">
        <v>475157.18</v>
      </c>
      <c r="I179" s="152">
        <v>200000</v>
      </c>
      <c r="J179" s="154">
        <v>275157.18</v>
      </c>
    </row>
    <row r="180" spans="1:10" ht="15.75" customHeight="1">
      <c r="A180" s="200" t="s">
        <v>270</v>
      </c>
      <c r="B180" s="151">
        <v>0</v>
      </c>
      <c r="C180" s="152">
        <v>0</v>
      </c>
      <c r="D180" s="229">
        <v>0</v>
      </c>
      <c r="E180" s="155">
        <v>0</v>
      </c>
      <c r="F180" s="155">
        <v>0</v>
      </c>
      <c r="G180" s="155">
        <v>0</v>
      </c>
      <c r="H180" s="152">
        <v>0</v>
      </c>
      <c r="I180" s="162">
        <v>0</v>
      </c>
      <c r="J180" s="154">
        <v>0</v>
      </c>
    </row>
    <row r="181" spans="1:10" ht="15.75" customHeight="1">
      <c r="A181" s="200" t="s">
        <v>271</v>
      </c>
      <c r="B181" s="151">
        <v>0</v>
      </c>
      <c r="C181" s="152">
        <v>0</v>
      </c>
      <c r="D181" s="228">
        <v>43746.75</v>
      </c>
      <c r="E181" s="155">
        <v>0</v>
      </c>
      <c r="F181" s="155">
        <v>49176</v>
      </c>
      <c r="G181" s="155">
        <v>0</v>
      </c>
      <c r="H181" s="152">
        <v>49176</v>
      </c>
      <c r="I181" s="152">
        <v>30000</v>
      </c>
      <c r="J181" s="154">
        <v>19176</v>
      </c>
    </row>
    <row r="182" spans="1:10" ht="15.75" customHeight="1">
      <c r="A182" s="200" t="s">
        <v>272</v>
      </c>
      <c r="B182" s="151">
        <v>0</v>
      </c>
      <c r="C182" s="152">
        <v>0</v>
      </c>
      <c r="D182" s="229">
        <v>0</v>
      </c>
      <c r="E182" s="155">
        <v>0</v>
      </c>
      <c r="F182" s="155">
        <v>31406.5</v>
      </c>
      <c r="G182" s="155">
        <v>0</v>
      </c>
      <c r="H182" s="152">
        <v>31406.5</v>
      </c>
      <c r="I182" s="152">
        <v>10000</v>
      </c>
      <c r="J182" s="154">
        <v>21406.5</v>
      </c>
    </row>
    <row r="183" spans="1:10" ht="15.75" customHeight="1">
      <c r="A183" s="200" t="s">
        <v>273</v>
      </c>
      <c r="B183" s="151">
        <v>209796.07</v>
      </c>
      <c r="C183" s="152">
        <v>0</v>
      </c>
      <c r="D183" s="229">
        <v>0</v>
      </c>
      <c r="E183" s="155">
        <v>0</v>
      </c>
      <c r="F183" s="155">
        <v>247531</v>
      </c>
      <c r="G183" s="155">
        <v>0</v>
      </c>
      <c r="H183" s="152">
        <v>37734.93</v>
      </c>
      <c r="I183" s="152">
        <v>0</v>
      </c>
      <c r="J183" s="154">
        <v>37734.93</v>
      </c>
    </row>
    <row r="184" spans="1:10" ht="15.75" customHeight="1">
      <c r="A184" s="200" t="s">
        <v>274</v>
      </c>
      <c r="B184" s="151">
        <v>0</v>
      </c>
      <c r="C184" s="152">
        <v>0</v>
      </c>
      <c r="D184" s="229">
        <v>0</v>
      </c>
      <c r="E184" s="155">
        <v>0</v>
      </c>
      <c r="F184" s="155">
        <v>0</v>
      </c>
      <c r="G184" s="155">
        <v>0</v>
      </c>
      <c r="H184" s="152">
        <v>0</v>
      </c>
      <c r="I184" s="152">
        <v>0</v>
      </c>
      <c r="J184" s="154">
        <v>0</v>
      </c>
    </row>
    <row r="185" spans="1:10" ht="15.75" customHeight="1" thickBot="1">
      <c r="A185" s="205" t="s">
        <v>275</v>
      </c>
      <c r="B185" s="206">
        <v>0</v>
      </c>
      <c r="C185" s="165">
        <v>0</v>
      </c>
      <c r="D185" s="234">
        <v>0</v>
      </c>
      <c r="E185" s="166">
        <v>0</v>
      </c>
      <c r="F185" s="166">
        <v>0</v>
      </c>
      <c r="G185" s="166">
        <v>0</v>
      </c>
      <c r="H185" s="165">
        <v>0</v>
      </c>
      <c r="I185" s="165">
        <v>0</v>
      </c>
      <c r="J185" s="168">
        <v>0</v>
      </c>
    </row>
    <row r="186" spans="1:11" ht="15.75" customHeight="1" thickTop="1">
      <c r="A186" s="208"/>
      <c r="B186" s="170"/>
      <c r="C186" s="170"/>
      <c r="D186" s="235"/>
      <c r="E186" s="171"/>
      <c r="F186" s="171"/>
      <c r="G186" s="171"/>
      <c r="H186" s="170"/>
      <c r="I186" s="170"/>
      <c r="J186" s="170"/>
      <c r="K186" s="29"/>
    </row>
    <row r="187" spans="1:11" ht="15.75" customHeight="1">
      <c r="A187" s="208"/>
      <c r="B187" s="170"/>
      <c r="C187" s="170"/>
      <c r="D187" s="235"/>
      <c r="E187" s="171"/>
      <c r="F187" s="171"/>
      <c r="G187" s="171"/>
      <c r="H187" s="170"/>
      <c r="I187" s="170"/>
      <c r="J187" s="170"/>
      <c r="K187" s="29"/>
    </row>
    <row r="188" spans="1:11" ht="15.75" customHeight="1" thickBot="1">
      <c r="A188" s="58"/>
      <c r="B188" s="103"/>
      <c r="C188" s="103"/>
      <c r="D188" s="103"/>
      <c r="J188" s="58" t="s">
        <v>74</v>
      </c>
      <c r="K188" s="29"/>
    </row>
    <row r="189" spans="1:11" ht="15.75" customHeight="1" thickBot="1" thickTop="1">
      <c r="A189" s="140" t="s">
        <v>3</v>
      </c>
      <c r="B189" s="516" t="s">
        <v>117</v>
      </c>
      <c r="C189" s="517"/>
      <c r="D189" s="518"/>
      <c r="E189" s="511" t="s">
        <v>118</v>
      </c>
      <c r="F189" s="519"/>
      <c r="G189" s="520"/>
      <c r="H189" s="140" t="s">
        <v>119</v>
      </c>
      <c r="I189" s="141" t="s">
        <v>120</v>
      </c>
      <c r="J189" s="142"/>
      <c r="K189" s="29"/>
    </row>
    <row r="190" spans="1:11" ht="15.75" customHeight="1" thickTop="1">
      <c r="A190" s="143"/>
      <c r="B190" s="173" t="s">
        <v>76</v>
      </c>
      <c r="C190" s="174" t="s">
        <v>121</v>
      </c>
      <c r="D190" s="170" t="s">
        <v>122</v>
      </c>
      <c r="E190" s="143" t="s">
        <v>76</v>
      </c>
      <c r="F190" s="143" t="s">
        <v>123</v>
      </c>
      <c r="G190" s="143" t="s">
        <v>124</v>
      </c>
      <c r="H190" s="143" t="s">
        <v>125</v>
      </c>
      <c r="I190" s="143" t="s">
        <v>13</v>
      </c>
      <c r="J190" s="143" t="s">
        <v>126</v>
      </c>
      <c r="K190" s="29"/>
    </row>
    <row r="191" spans="1:11" ht="15.75" customHeight="1">
      <c r="A191" s="143"/>
      <c r="B191" s="173"/>
      <c r="C191" s="174" t="s">
        <v>127</v>
      </c>
      <c r="D191" s="170" t="s">
        <v>128</v>
      </c>
      <c r="E191" s="143"/>
      <c r="F191" s="143" t="s">
        <v>11</v>
      </c>
      <c r="G191" s="145" t="s">
        <v>129</v>
      </c>
      <c r="H191" s="143" t="s">
        <v>130</v>
      </c>
      <c r="I191" s="146" t="s">
        <v>19</v>
      </c>
      <c r="J191" s="146" t="s">
        <v>20</v>
      </c>
      <c r="K191" s="29"/>
    </row>
    <row r="192" spans="1:11" ht="15.75" customHeight="1" thickBot="1">
      <c r="A192" s="147"/>
      <c r="B192" s="175"/>
      <c r="C192" s="175" t="s">
        <v>131</v>
      </c>
      <c r="D192" s="175" t="s">
        <v>132</v>
      </c>
      <c r="E192" s="148"/>
      <c r="F192" s="147"/>
      <c r="G192" s="149">
        <v>2006</v>
      </c>
      <c r="H192" s="147"/>
      <c r="I192" s="148"/>
      <c r="J192" s="148"/>
      <c r="K192" s="29"/>
    </row>
    <row r="193" spans="1:11" ht="15.75" customHeight="1" thickTop="1">
      <c r="A193" s="211" t="s">
        <v>276</v>
      </c>
      <c r="B193" s="151">
        <v>11073.08</v>
      </c>
      <c r="C193" s="152">
        <v>0</v>
      </c>
      <c r="D193" s="229">
        <v>0</v>
      </c>
      <c r="E193" s="155">
        <v>0</v>
      </c>
      <c r="F193" s="155">
        <v>114515.27</v>
      </c>
      <c r="G193" s="155">
        <v>0</v>
      </c>
      <c r="H193" s="152">
        <v>103442.19</v>
      </c>
      <c r="I193" s="152">
        <v>15000</v>
      </c>
      <c r="J193" s="154">
        <v>88442.19</v>
      </c>
      <c r="K193" s="29"/>
    </row>
    <row r="194" spans="1:11" ht="15.75" customHeight="1">
      <c r="A194" s="200" t="s">
        <v>277</v>
      </c>
      <c r="B194" s="151">
        <v>0</v>
      </c>
      <c r="C194" s="152">
        <v>0</v>
      </c>
      <c r="D194" s="229">
        <v>0</v>
      </c>
      <c r="E194" s="155">
        <v>0</v>
      </c>
      <c r="F194" s="155">
        <v>144557</v>
      </c>
      <c r="G194" s="155">
        <v>0</v>
      </c>
      <c r="H194" s="152">
        <v>144557</v>
      </c>
      <c r="I194" s="152">
        <v>1150</v>
      </c>
      <c r="J194" s="154">
        <v>143407</v>
      </c>
      <c r="K194" s="29"/>
    </row>
    <row r="195" spans="1:11" ht="15.75" customHeight="1">
      <c r="A195" s="200" t="s">
        <v>278</v>
      </c>
      <c r="B195" s="151">
        <v>0</v>
      </c>
      <c r="C195" s="152">
        <v>0</v>
      </c>
      <c r="D195" s="229">
        <v>0</v>
      </c>
      <c r="E195" s="155">
        <v>0</v>
      </c>
      <c r="F195" s="155">
        <v>213073</v>
      </c>
      <c r="G195" s="155">
        <v>0</v>
      </c>
      <c r="H195" s="152">
        <v>213073</v>
      </c>
      <c r="I195" s="152">
        <v>50000</v>
      </c>
      <c r="J195" s="154">
        <v>163073</v>
      </c>
      <c r="K195" s="29"/>
    </row>
    <row r="196" spans="1:11" ht="15.75" customHeight="1">
      <c r="A196" s="200" t="s">
        <v>279</v>
      </c>
      <c r="B196" s="151">
        <v>0</v>
      </c>
      <c r="C196" s="152">
        <v>0</v>
      </c>
      <c r="D196" s="229">
        <v>0</v>
      </c>
      <c r="E196" s="155">
        <v>0</v>
      </c>
      <c r="F196" s="155">
        <v>0</v>
      </c>
      <c r="G196" s="155">
        <v>0</v>
      </c>
      <c r="H196" s="152">
        <v>0</v>
      </c>
      <c r="I196" s="152">
        <v>0</v>
      </c>
      <c r="J196" s="154">
        <v>0</v>
      </c>
      <c r="K196" s="29"/>
    </row>
    <row r="197" spans="1:10" ht="15.75" customHeight="1">
      <c r="A197" s="214" t="s">
        <v>280</v>
      </c>
      <c r="B197" s="184">
        <v>0</v>
      </c>
      <c r="C197" s="157">
        <v>0</v>
      </c>
      <c r="D197" s="236">
        <v>0</v>
      </c>
      <c r="E197" s="179">
        <v>0</v>
      </c>
      <c r="F197" s="179">
        <v>0</v>
      </c>
      <c r="G197" s="179">
        <v>0</v>
      </c>
      <c r="H197" s="157">
        <v>0</v>
      </c>
      <c r="I197" s="157">
        <v>0</v>
      </c>
      <c r="J197" s="185">
        <v>0</v>
      </c>
    </row>
    <row r="198" spans="1:10" ht="15.75" customHeight="1">
      <c r="A198" s="200" t="s">
        <v>281</v>
      </c>
      <c r="B198" s="151">
        <v>0</v>
      </c>
      <c r="C198" s="152">
        <v>0</v>
      </c>
      <c r="D198" s="229">
        <v>0</v>
      </c>
      <c r="E198" s="155">
        <v>0</v>
      </c>
      <c r="F198" s="155">
        <v>0</v>
      </c>
      <c r="G198" s="155">
        <v>0</v>
      </c>
      <c r="H198" s="152">
        <v>0</v>
      </c>
      <c r="I198" s="152">
        <v>0</v>
      </c>
      <c r="J198" s="154">
        <v>0</v>
      </c>
    </row>
    <row r="199" spans="1:10" ht="15.75" customHeight="1">
      <c r="A199" s="200" t="s">
        <v>282</v>
      </c>
      <c r="B199" s="151">
        <v>0</v>
      </c>
      <c r="C199" s="152">
        <v>0</v>
      </c>
      <c r="D199" s="229">
        <v>0</v>
      </c>
      <c r="E199" s="155">
        <v>0</v>
      </c>
      <c r="F199" s="155">
        <v>11088</v>
      </c>
      <c r="G199" s="155">
        <v>0</v>
      </c>
      <c r="H199" s="152">
        <v>11088</v>
      </c>
      <c r="I199" s="152">
        <v>2218</v>
      </c>
      <c r="J199" s="154">
        <v>8870</v>
      </c>
    </row>
    <row r="200" spans="1:10" ht="15.75" customHeight="1">
      <c r="A200" s="191" t="s">
        <v>283</v>
      </c>
      <c r="B200" s="151">
        <v>495.55</v>
      </c>
      <c r="C200" s="152">
        <v>0</v>
      </c>
      <c r="D200" s="229">
        <v>0</v>
      </c>
      <c r="E200" s="155">
        <v>0</v>
      </c>
      <c r="F200" s="155">
        <v>22467.5</v>
      </c>
      <c r="G200" s="155">
        <v>0</v>
      </c>
      <c r="H200" s="152">
        <v>21971.95</v>
      </c>
      <c r="I200" s="152">
        <v>15000</v>
      </c>
      <c r="J200" s="154">
        <v>6971.95</v>
      </c>
    </row>
    <row r="201" spans="1:10" ht="15.75" customHeight="1">
      <c r="A201" s="191" t="s">
        <v>284</v>
      </c>
      <c r="B201" s="151">
        <v>0</v>
      </c>
      <c r="C201" s="152">
        <v>0</v>
      </c>
      <c r="D201" s="229">
        <v>0</v>
      </c>
      <c r="E201" s="155">
        <v>0</v>
      </c>
      <c r="F201" s="155">
        <v>238476.32</v>
      </c>
      <c r="G201" s="155">
        <v>0</v>
      </c>
      <c r="H201" s="152">
        <v>238476.32</v>
      </c>
      <c r="I201" s="152">
        <v>100000</v>
      </c>
      <c r="J201" s="154">
        <v>138476.32</v>
      </c>
    </row>
    <row r="202" spans="1:10" ht="15.75" customHeight="1">
      <c r="A202" s="191" t="s">
        <v>285</v>
      </c>
      <c r="B202" s="151">
        <v>0</v>
      </c>
      <c r="C202" s="152">
        <v>0</v>
      </c>
      <c r="D202" s="229">
        <v>0</v>
      </c>
      <c r="E202" s="155">
        <v>0</v>
      </c>
      <c r="F202" s="155">
        <v>84654</v>
      </c>
      <c r="G202" s="155">
        <v>0</v>
      </c>
      <c r="H202" s="152">
        <v>84654</v>
      </c>
      <c r="I202" s="152">
        <v>5000</v>
      </c>
      <c r="J202" s="154">
        <v>79654</v>
      </c>
    </row>
    <row r="203" spans="1:10" ht="15.75" customHeight="1">
      <c r="A203" s="230" t="s">
        <v>286</v>
      </c>
      <c r="B203" s="237">
        <v>0</v>
      </c>
      <c r="C203" s="217">
        <v>0</v>
      </c>
      <c r="D203" s="238">
        <v>0</v>
      </c>
      <c r="E203" s="239">
        <v>0</v>
      </c>
      <c r="F203" s="239">
        <v>212788.3</v>
      </c>
      <c r="G203" s="218">
        <v>0</v>
      </c>
      <c r="H203" s="217">
        <v>212788.3</v>
      </c>
      <c r="I203" s="217">
        <v>40000</v>
      </c>
      <c r="J203" s="240">
        <v>172788.3</v>
      </c>
    </row>
    <row r="204" spans="1:10" ht="15.75" customHeight="1">
      <c r="A204" s="191" t="s">
        <v>287</v>
      </c>
      <c r="B204" s="151">
        <v>0</v>
      </c>
      <c r="C204" s="152">
        <v>0</v>
      </c>
      <c r="D204" s="233">
        <v>240.36</v>
      </c>
      <c r="E204" s="155">
        <v>0</v>
      </c>
      <c r="F204" s="155">
        <v>0</v>
      </c>
      <c r="G204" s="159">
        <v>0</v>
      </c>
      <c r="H204" s="152">
        <v>0</v>
      </c>
      <c r="I204" s="152">
        <v>0</v>
      </c>
      <c r="J204" s="154">
        <v>0</v>
      </c>
    </row>
    <row r="205" spans="1:10" ht="15.75" customHeight="1">
      <c r="A205" s="191" t="s">
        <v>288</v>
      </c>
      <c r="B205" s="151">
        <v>0</v>
      </c>
      <c r="C205" s="152">
        <v>0</v>
      </c>
      <c r="D205" s="229">
        <v>0</v>
      </c>
      <c r="E205" s="155">
        <v>0</v>
      </c>
      <c r="F205" s="155">
        <v>187030.07</v>
      </c>
      <c r="G205" s="159">
        <v>0</v>
      </c>
      <c r="H205" s="152">
        <v>187030.07</v>
      </c>
      <c r="I205" s="152">
        <v>30000</v>
      </c>
      <c r="J205" s="154">
        <v>157030.07</v>
      </c>
    </row>
    <row r="206" spans="1:10" ht="15.75" customHeight="1">
      <c r="A206" s="191" t="s">
        <v>289</v>
      </c>
      <c r="B206" s="151">
        <v>0</v>
      </c>
      <c r="C206" s="152">
        <v>0</v>
      </c>
      <c r="D206" s="241">
        <v>0</v>
      </c>
      <c r="E206" s="155">
        <v>0</v>
      </c>
      <c r="F206" s="159">
        <v>0</v>
      </c>
      <c r="G206" s="152">
        <v>0</v>
      </c>
      <c r="H206" s="152">
        <v>0</v>
      </c>
      <c r="I206" s="152">
        <v>0</v>
      </c>
      <c r="J206" s="242">
        <v>0</v>
      </c>
    </row>
    <row r="207" spans="1:10" ht="15.75" customHeight="1">
      <c r="A207" s="191" t="s">
        <v>290</v>
      </c>
      <c r="B207" s="151">
        <v>0</v>
      </c>
      <c r="C207" s="152">
        <v>0</v>
      </c>
      <c r="D207" s="241">
        <v>0</v>
      </c>
      <c r="E207" s="155">
        <v>0</v>
      </c>
      <c r="F207" s="159">
        <v>0</v>
      </c>
      <c r="G207" s="152">
        <v>0</v>
      </c>
      <c r="H207" s="152">
        <v>0</v>
      </c>
      <c r="I207" s="152">
        <v>0</v>
      </c>
      <c r="J207" s="242">
        <v>0</v>
      </c>
    </row>
    <row r="208" spans="1:10" ht="15.75" customHeight="1">
      <c r="A208" s="191" t="s">
        <v>291</v>
      </c>
      <c r="B208" s="243">
        <v>0</v>
      </c>
      <c r="C208" s="229">
        <v>0</v>
      </c>
      <c r="D208" s="229">
        <v>0</v>
      </c>
      <c r="E208" s="229">
        <v>0</v>
      </c>
      <c r="F208" s="233">
        <v>47765.49</v>
      </c>
      <c r="G208" s="244">
        <v>0</v>
      </c>
      <c r="H208" s="233">
        <v>47765.49</v>
      </c>
      <c r="I208" s="233">
        <v>9553</v>
      </c>
      <c r="J208" s="245">
        <v>38212.49</v>
      </c>
    </row>
    <row r="209" spans="1:10" ht="15.75" customHeight="1">
      <c r="A209" s="191" t="s">
        <v>292</v>
      </c>
      <c r="B209" s="246">
        <v>0</v>
      </c>
      <c r="C209" s="228">
        <v>0</v>
      </c>
      <c r="D209" s="228">
        <v>0</v>
      </c>
      <c r="E209" s="228">
        <v>0</v>
      </c>
      <c r="F209" s="228">
        <v>33548.83</v>
      </c>
      <c r="G209" s="228">
        <v>0</v>
      </c>
      <c r="H209" s="228">
        <v>33548.83</v>
      </c>
      <c r="I209" s="228">
        <v>10000</v>
      </c>
      <c r="J209" s="247">
        <v>23548.83</v>
      </c>
    </row>
    <row r="210" spans="1:10" ht="15.75" customHeight="1">
      <c r="A210" s="191" t="s">
        <v>293</v>
      </c>
      <c r="B210" s="246">
        <v>0</v>
      </c>
      <c r="C210" s="228">
        <v>0</v>
      </c>
      <c r="D210" s="228">
        <v>0</v>
      </c>
      <c r="E210" s="228">
        <v>0</v>
      </c>
      <c r="F210" s="228">
        <v>234763</v>
      </c>
      <c r="G210" s="228">
        <v>0</v>
      </c>
      <c r="H210" s="228">
        <v>234763</v>
      </c>
      <c r="I210" s="228">
        <v>178000</v>
      </c>
      <c r="J210" s="247">
        <v>56763</v>
      </c>
    </row>
    <row r="211" spans="1:10" ht="15.75" customHeight="1">
      <c r="A211" s="191" t="s">
        <v>294</v>
      </c>
      <c r="B211" s="246">
        <v>0</v>
      </c>
      <c r="C211" s="228">
        <v>0</v>
      </c>
      <c r="D211" s="228">
        <v>0</v>
      </c>
      <c r="E211" s="228">
        <v>0</v>
      </c>
      <c r="F211" s="228">
        <v>66640</v>
      </c>
      <c r="G211" s="228">
        <v>0</v>
      </c>
      <c r="H211" s="228">
        <v>66640</v>
      </c>
      <c r="I211" s="228">
        <v>10000</v>
      </c>
      <c r="J211" s="247">
        <v>56640</v>
      </c>
    </row>
    <row r="212" spans="1:10" ht="15.75" customHeight="1">
      <c r="A212" s="191" t="s">
        <v>295</v>
      </c>
      <c r="B212" s="246">
        <v>0</v>
      </c>
      <c r="C212" s="228">
        <v>0</v>
      </c>
      <c r="D212" s="228">
        <v>0</v>
      </c>
      <c r="E212" s="228">
        <v>0</v>
      </c>
      <c r="F212" s="228">
        <v>0</v>
      </c>
      <c r="G212" s="228">
        <v>0</v>
      </c>
      <c r="H212" s="228">
        <v>0</v>
      </c>
      <c r="I212" s="228">
        <v>0</v>
      </c>
      <c r="J212" s="247">
        <v>0</v>
      </c>
    </row>
    <row r="213" spans="1:10" ht="15.75" customHeight="1">
      <c r="A213" s="191" t="s">
        <v>296</v>
      </c>
      <c r="B213" s="246">
        <v>10426.07</v>
      </c>
      <c r="C213" s="228">
        <v>0</v>
      </c>
      <c r="D213" s="228">
        <v>0</v>
      </c>
      <c r="E213" s="228">
        <v>0</v>
      </c>
      <c r="F213" s="228">
        <v>29861</v>
      </c>
      <c r="G213" s="228">
        <v>0</v>
      </c>
      <c r="H213" s="228">
        <v>19434.93</v>
      </c>
      <c r="I213" s="228">
        <v>14000</v>
      </c>
      <c r="J213" s="247">
        <v>5434.93</v>
      </c>
    </row>
    <row r="214" spans="1:10" ht="15.75" customHeight="1">
      <c r="A214" s="248" t="s">
        <v>297</v>
      </c>
      <c r="B214" s="151">
        <v>0</v>
      </c>
      <c r="C214" s="152">
        <v>0</v>
      </c>
      <c r="D214" s="249">
        <v>74.53</v>
      </c>
      <c r="E214" s="152">
        <v>0</v>
      </c>
      <c r="F214" s="152">
        <v>112998</v>
      </c>
      <c r="G214" s="152">
        <v>0</v>
      </c>
      <c r="H214" s="152">
        <v>112998</v>
      </c>
      <c r="I214" s="152">
        <v>90300</v>
      </c>
      <c r="J214" s="154">
        <v>22698</v>
      </c>
    </row>
    <row r="215" spans="1:10" ht="15.75" customHeight="1">
      <c r="A215" s="186" t="s">
        <v>298</v>
      </c>
      <c r="B215" s="151">
        <v>0</v>
      </c>
      <c r="C215" s="152">
        <v>0</v>
      </c>
      <c r="D215" s="152">
        <v>0</v>
      </c>
      <c r="E215" s="152">
        <v>0</v>
      </c>
      <c r="F215" s="152">
        <v>18150</v>
      </c>
      <c r="G215" s="152">
        <v>0</v>
      </c>
      <c r="H215" s="152">
        <v>18150</v>
      </c>
      <c r="I215" s="152">
        <v>14500</v>
      </c>
      <c r="J215" s="154">
        <v>3650</v>
      </c>
    </row>
    <row r="216" spans="1:10" ht="15.75" customHeight="1" thickBot="1">
      <c r="A216" s="250" t="s">
        <v>299</v>
      </c>
      <c r="B216" s="206">
        <v>0</v>
      </c>
      <c r="C216" s="166">
        <v>0</v>
      </c>
      <c r="D216" s="165">
        <v>0</v>
      </c>
      <c r="E216" s="165">
        <v>0</v>
      </c>
      <c r="F216" s="165">
        <v>180206.17</v>
      </c>
      <c r="G216" s="165">
        <v>0</v>
      </c>
      <c r="H216" s="165">
        <v>180206.17</v>
      </c>
      <c r="I216" s="165">
        <v>144100</v>
      </c>
      <c r="J216" s="168">
        <v>36106.17</v>
      </c>
    </row>
    <row r="217" spans="1:10" ht="15.75" customHeight="1" thickTop="1">
      <c r="A217" s="251"/>
      <c r="B217" s="170"/>
      <c r="C217" s="170"/>
      <c r="D217" s="170"/>
      <c r="E217" s="170"/>
      <c r="F217" s="170"/>
      <c r="G217" s="170"/>
      <c r="H217" s="170"/>
      <c r="I217" s="170"/>
      <c r="J217" s="170"/>
    </row>
    <row r="218" spans="1:11" ht="15.75" customHeight="1">
      <c r="A218" s="169"/>
      <c r="B218" s="170"/>
      <c r="C218" s="170"/>
      <c r="D218" s="170"/>
      <c r="E218" s="171"/>
      <c r="F218" s="171"/>
      <c r="G218" s="171"/>
      <c r="H218" s="170"/>
      <c r="I218" s="170"/>
      <c r="J218" s="170"/>
      <c r="K218" s="29"/>
    </row>
    <row r="219" spans="1:11" ht="15.75" customHeight="1" thickBot="1">
      <c r="A219" s="58"/>
      <c r="B219" s="103"/>
      <c r="C219" s="103"/>
      <c r="D219" s="103"/>
      <c r="J219" s="58" t="s">
        <v>74</v>
      </c>
      <c r="K219" s="29"/>
    </row>
    <row r="220" spans="1:11" ht="15.75" customHeight="1" thickBot="1" thickTop="1">
      <c r="A220" s="140" t="s">
        <v>3</v>
      </c>
      <c r="B220" s="516" t="s">
        <v>117</v>
      </c>
      <c r="C220" s="517"/>
      <c r="D220" s="518"/>
      <c r="E220" s="511" t="s">
        <v>118</v>
      </c>
      <c r="F220" s="519"/>
      <c r="G220" s="520"/>
      <c r="H220" s="140" t="s">
        <v>119</v>
      </c>
      <c r="I220" s="141" t="s">
        <v>120</v>
      </c>
      <c r="J220" s="142"/>
      <c r="K220" s="29"/>
    </row>
    <row r="221" spans="1:11" ht="15.75" customHeight="1" thickTop="1">
      <c r="A221" s="143"/>
      <c r="B221" s="173" t="s">
        <v>76</v>
      </c>
      <c r="C221" s="174" t="s">
        <v>121</v>
      </c>
      <c r="D221" s="170" t="s">
        <v>122</v>
      </c>
      <c r="E221" s="143" t="s">
        <v>76</v>
      </c>
      <c r="F221" s="143" t="s">
        <v>123</v>
      </c>
      <c r="G221" s="143" t="s">
        <v>124</v>
      </c>
      <c r="H221" s="143" t="s">
        <v>125</v>
      </c>
      <c r="I221" s="143" t="s">
        <v>13</v>
      </c>
      <c r="J221" s="143" t="s">
        <v>126</v>
      </c>
      <c r="K221" s="29"/>
    </row>
    <row r="222" spans="1:11" ht="15.75" customHeight="1">
      <c r="A222" s="143"/>
      <c r="B222" s="173"/>
      <c r="C222" s="174" t="s">
        <v>127</v>
      </c>
      <c r="D222" s="170" t="s">
        <v>128</v>
      </c>
      <c r="E222" s="143"/>
      <c r="F222" s="143" t="s">
        <v>11</v>
      </c>
      <c r="G222" s="145" t="s">
        <v>129</v>
      </c>
      <c r="H222" s="143" t="s">
        <v>130</v>
      </c>
      <c r="I222" s="146" t="s">
        <v>19</v>
      </c>
      <c r="J222" s="146" t="s">
        <v>20</v>
      </c>
      <c r="K222" s="29"/>
    </row>
    <row r="223" spans="1:11" ht="15.75" customHeight="1" thickBot="1">
      <c r="A223" s="147"/>
      <c r="B223" s="175"/>
      <c r="C223" s="175" t="s">
        <v>131</v>
      </c>
      <c r="D223" s="175" t="s">
        <v>132</v>
      </c>
      <c r="E223" s="148"/>
      <c r="F223" s="147"/>
      <c r="G223" s="149">
        <v>2006</v>
      </c>
      <c r="H223" s="147"/>
      <c r="I223" s="148"/>
      <c r="J223" s="148"/>
      <c r="K223" s="29"/>
    </row>
    <row r="224" spans="1:11" ht="15.75" customHeight="1" thickTop="1">
      <c r="A224" s="186" t="s">
        <v>300</v>
      </c>
      <c r="B224" s="151">
        <v>0</v>
      </c>
      <c r="C224" s="152">
        <v>0</v>
      </c>
      <c r="D224" s="152">
        <v>0</v>
      </c>
      <c r="E224" s="152">
        <v>0</v>
      </c>
      <c r="F224" s="152">
        <v>0</v>
      </c>
      <c r="G224" s="152">
        <v>0</v>
      </c>
      <c r="H224" s="152">
        <v>0</v>
      </c>
      <c r="I224" s="152">
        <v>0</v>
      </c>
      <c r="J224" s="154">
        <v>0</v>
      </c>
      <c r="K224" s="29"/>
    </row>
    <row r="225" spans="1:11" ht="15.75" customHeight="1">
      <c r="A225" s="191" t="s">
        <v>301</v>
      </c>
      <c r="B225" s="151">
        <v>35498.6</v>
      </c>
      <c r="C225" s="152">
        <v>0</v>
      </c>
      <c r="D225" s="152">
        <v>0</v>
      </c>
      <c r="E225" s="152">
        <v>0</v>
      </c>
      <c r="F225" s="152">
        <v>0</v>
      </c>
      <c r="G225" s="152">
        <v>0</v>
      </c>
      <c r="H225" s="152">
        <v>0</v>
      </c>
      <c r="I225" s="152">
        <v>0</v>
      </c>
      <c r="J225" s="154">
        <v>0</v>
      </c>
      <c r="K225" s="29"/>
    </row>
    <row r="226" spans="1:11" ht="15.75" customHeight="1">
      <c r="A226" s="191" t="s">
        <v>302</v>
      </c>
      <c r="B226" s="157">
        <v>0</v>
      </c>
      <c r="C226" s="157">
        <v>0</v>
      </c>
      <c r="D226" s="152">
        <v>0</v>
      </c>
      <c r="E226" s="157">
        <v>0</v>
      </c>
      <c r="F226" s="157">
        <v>123287.8</v>
      </c>
      <c r="G226" s="157">
        <v>0</v>
      </c>
      <c r="H226" s="152">
        <v>123287.8</v>
      </c>
      <c r="I226" s="157">
        <v>98630</v>
      </c>
      <c r="J226" s="154">
        <v>24657.8</v>
      </c>
      <c r="K226" s="29"/>
    </row>
    <row r="227" spans="1:11" ht="15.75" customHeight="1">
      <c r="A227" s="191" t="s">
        <v>303</v>
      </c>
      <c r="B227" s="158">
        <v>0</v>
      </c>
      <c r="C227" s="155">
        <v>0</v>
      </c>
      <c r="D227" s="152">
        <v>0</v>
      </c>
      <c r="E227" s="155">
        <v>0</v>
      </c>
      <c r="F227" s="152">
        <v>8621.21</v>
      </c>
      <c r="G227" s="152">
        <v>0</v>
      </c>
      <c r="H227" s="152">
        <v>8621.21</v>
      </c>
      <c r="I227" s="152">
        <v>1632</v>
      </c>
      <c r="J227" s="154">
        <v>6989.21</v>
      </c>
      <c r="K227" s="29"/>
    </row>
    <row r="228" spans="1:11" ht="15.75" customHeight="1">
      <c r="A228" s="191" t="s">
        <v>304</v>
      </c>
      <c r="B228" s="152">
        <v>0</v>
      </c>
      <c r="C228" s="152">
        <v>0</v>
      </c>
      <c r="D228" s="152">
        <v>0</v>
      </c>
      <c r="E228" s="155">
        <v>0</v>
      </c>
      <c r="F228" s="155">
        <v>110412.85</v>
      </c>
      <c r="G228" s="155">
        <v>0</v>
      </c>
      <c r="H228" s="152">
        <v>110412.85</v>
      </c>
      <c r="I228" s="152">
        <v>88330</v>
      </c>
      <c r="J228" s="154">
        <v>22082.85</v>
      </c>
      <c r="K228" s="29"/>
    </row>
    <row r="229" spans="1:10" ht="15.75" customHeight="1">
      <c r="A229" s="226" t="s">
        <v>305</v>
      </c>
      <c r="B229" s="157">
        <v>21080.53</v>
      </c>
      <c r="C229" s="157">
        <v>0</v>
      </c>
      <c r="D229" s="157">
        <v>0</v>
      </c>
      <c r="E229" s="179">
        <v>0</v>
      </c>
      <c r="F229" s="179">
        <v>107191.8</v>
      </c>
      <c r="G229" s="179">
        <v>0</v>
      </c>
      <c r="H229" s="157">
        <v>86111.27</v>
      </c>
      <c r="I229" s="157">
        <v>8000</v>
      </c>
      <c r="J229" s="185">
        <v>78111.27</v>
      </c>
    </row>
    <row r="230" spans="1:10" ht="15.75" customHeight="1">
      <c r="A230" s="191" t="s">
        <v>306</v>
      </c>
      <c r="B230" s="152">
        <v>237213.32</v>
      </c>
      <c r="C230" s="152">
        <v>0</v>
      </c>
      <c r="D230" s="152">
        <v>0</v>
      </c>
      <c r="E230" s="155">
        <v>0</v>
      </c>
      <c r="F230" s="155">
        <v>272635.37</v>
      </c>
      <c r="G230" s="155">
        <v>0</v>
      </c>
      <c r="H230" s="152">
        <v>35422.05</v>
      </c>
      <c r="I230" s="152">
        <v>5000</v>
      </c>
      <c r="J230" s="154">
        <v>30422.05</v>
      </c>
    </row>
    <row r="231" spans="1:10" ht="15.75" customHeight="1">
      <c r="A231" s="191" t="s">
        <v>307</v>
      </c>
      <c r="B231" s="152">
        <v>0</v>
      </c>
      <c r="C231" s="152">
        <v>0</v>
      </c>
      <c r="D231" s="152">
        <v>0</v>
      </c>
      <c r="E231" s="155">
        <v>0</v>
      </c>
      <c r="F231" s="155">
        <v>162907</v>
      </c>
      <c r="G231" s="155">
        <v>0</v>
      </c>
      <c r="H231" s="152">
        <v>162907</v>
      </c>
      <c r="I231" s="152">
        <v>130000</v>
      </c>
      <c r="J231" s="154">
        <v>32907</v>
      </c>
    </row>
    <row r="232" spans="1:10" ht="15.75" customHeight="1">
      <c r="A232" s="191" t="s">
        <v>308</v>
      </c>
      <c r="B232" s="152">
        <v>0</v>
      </c>
      <c r="C232" s="152">
        <v>0</v>
      </c>
      <c r="D232" s="152">
        <v>22568.67</v>
      </c>
      <c r="E232" s="155">
        <v>0</v>
      </c>
      <c r="F232" s="155">
        <v>15364</v>
      </c>
      <c r="G232" s="155">
        <v>0</v>
      </c>
      <c r="H232" s="152">
        <v>15364</v>
      </c>
      <c r="I232" s="152">
        <v>7500</v>
      </c>
      <c r="J232" s="154">
        <v>7864</v>
      </c>
    </row>
    <row r="233" spans="1:10" ht="15.75" customHeight="1">
      <c r="A233" s="252" t="s">
        <v>309</v>
      </c>
      <c r="B233" s="152">
        <v>271757.96</v>
      </c>
      <c r="C233" s="152">
        <v>0</v>
      </c>
      <c r="D233" s="152">
        <v>0</v>
      </c>
      <c r="E233" s="155">
        <v>0</v>
      </c>
      <c r="F233" s="155">
        <v>298230</v>
      </c>
      <c r="G233" s="155">
        <v>0</v>
      </c>
      <c r="H233" s="152">
        <v>26472.04</v>
      </c>
      <c r="I233" s="162">
        <v>13236</v>
      </c>
      <c r="J233" s="154">
        <v>13236.04</v>
      </c>
    </row>
    <row r="234" spans="1:10" ht="15.75" customHeight="1">
      <c r="A234" s="252" t="s">
        <v>310</v>
      </c>
      <c r="B234" s="152">
        <v>253502.47</v>
      </c>
      <c r="C234" s="152">
        <v>0</v>
      </c>
      <c r="D234" s="152">
        <v>0</v>
      </c>
      <c r="E234" s="155">
        <v>0</v>
      </c>
      <c r="F234" s="155">
        <v>255683.65</v>
      </c>
      <c r="G234" s="155">
        <v>0</v>
      </c>
      <c r="H234" s="152">
        <v>2181.18</v>
      </c>
      <c r="I234" s="152">
        <v>0</v>
      </c>
      <c r="J234" s="154">
        <v>2181.18</v>
      </c>
    </row>
    <row r="235" spans="1:10" ht="15.75" customHeight="1">
      <c r="A235" s="182" t="s">
        <v>311</v>
      </c>
      <c r="B235" s="152">
        <v>0</v>
      </c>
      <c r="C235" s="152">
        <v>0</v>
      </c>
      <c r="D235" s="152">
        <v>0</v>
      </c>
      <c r="E235" s="155">
        <v>0</v>
      </c>
      <c r="F235" s="155">
        <v>190144.05</v>
      </c>
      <c r="G235" s="155">
        <v>0</v>
      </c>
      <c r="H235" s="152">
        <v>190144.05</v>
      </c>
      <c r="I235" s="152">
        <v>119824</v>
      </c>
      <c r="J235" s="154">
        <v>70320.05</v>
      </c>
    </row>
    <row r="236" spans="1:10" ht="15.75" customHeight="1">
      <c r="A236" s="191" t="s">
        <v>312</v>
      </c>
      <c r="B236" s="152">
        <v>0</v>
      </c>
      <c r="C236" s="152">
        <v>0</v>
      </c>
      <c r="D236" s="152">
        <v>0</v>
      </c>
      <c r="E236" s="155">
        <v>0</v>
      </c>
      <c r="F236" s="155">
        <v>82485.33</v>
      </c>
      <c r="G236" s="155">
        <v>0</v>
      </c>
      <c r="H236" s="152">
        <v>82485.33</v>
      </c>
      <c r="I236" s="152">
        <v>16497</v>
      </c>
      <c r="J236" s="154">
        <v>65988.33</v>
      </c>
    </row>
    <row r="237" spans="1:10" ht="15.75" customHeight="1">
      <c r="A237" s="191" t="s">
        <v>313</v>
      </c>
      <c r="B237" s="152">
        <v>0</v>
      </c>
      <c r="C237" s="152">
        <v>0</v>
      </c>
      <c r="D237" s="152">
        <v>0</v>
      </c>
      <c r="E237" s="155">
        <v>0</v>
      </c>
      <c r="F237" s="155">
        <v>29604.17</v>
      </c>
      <c r="G237" s="155">
        <v>0</v>
      </c>
      <c r="H237" s="152">
        <v>29604.17</v>
      </c>
      <c r="I237" s="152">
        <v>23683</v>
      </c>
      <c r="J237" s="154">
        <v>5921.17</v>
      </c>
    </row>
    <row r="238" spans="1:10" ht="15.75" customHeight="1">
      <c r="A238" s="191" t="s">
        <v>314</v>
      </c>
      <c r="B238" s="152">
        <v>0</v>
      </c>
      <c r="C238" s="152">
        <v>0</v>
      </c>
      <c r="D238" s="152">
        <v>0</v>
      </c>
      <c r="E238" s="155">
        <v>0</v>
      </c>
      <c r="F238" s="155">
        <v>222891.88</v>
      </c>
      <c r="G238" s="155">
        <v>0</v>
      </c>
      <c r="H238" s="152">
        <v>222891.88</v>
      </c>
      <c r="I238" s="152">
        <v>50000</v>
      </c>
      <c r="J238" s="154">
        <v>172891.88</v>
      </c>
    </row>
    <row r="239" spans="1:10" ht="15.75" customHeight="1">
      <c r="A239" s="191" t="s">
        <v>315</v>
      </c>
      <c r="B239" s="152">
        <v>67371.33</v>
      </c>
      <c r="C239" s="152">
        <v>0</v>
      </c>
      <c r="D239" s="152">
        <v>0</v>
      </c>
      <c r="E239" s="155">
        <v>0</v>
      </c>
      <c r="F239" s="155">
        <v>245991.74</v>
      </c>
      <c r="G239" s="155">
        <v>0</v>
      </c>
      <c r="H239" s="152">
        <v>178620.41</v>
      </c>
      <c r="I239" s="152">
        <v>50000</v>
      </c>
      <c r="J239" s="154">
        <v>128620.41</v>
      </c>
    </row>
    <row r="240" spans="1:10" ht="15.75" customHeight="1">
      <c r="A240" s="191" t="s">
        <v>316</v>
      </c>
      <c r="B240" s="152">
        <v>210170.46</v>
      </c>
      <c r="C240" s="152">
        <v>0</v>
      </c>
      <c r="D240" s="152">
        <v>0</v>
      </c>
      <c r="E240" s="155">
        <v>0</v>
      </c>
      <c r="F240" s="155">
        <v>97485.5</v>
      </c>
      <c r="G240" s="155">
        <v>0</v>
      </c>
      <c r="H240" s="152">
        <v>0</v>
      </c>
      <c r="I240" s="152">
        <v>0</v>
      </c>
      <c r="J240" s="154">
        <v>0</v>
      </c>
    </row>
    <row r="241" spans="1:10" ht="15.75" customHeight="1">
      <c r="A241" s="191" t="s">
        <v>317</v>
      </c>
      <c r="B241" s="152">
        <v>52137.21</v>
      </c>
      <c r="C241" s="152">
        <v>0</v>
      </c>
      <c r="D241" s="152">
        <v>0</v>
      </c>
      <c r="E241" s="155">
        <v>0</v>
      </c>
      <c r="F241" s="155">
        <v>138172.47</v>
      </c>
      <c r="G241" s="155">
        <v>0</v>
      </c>
      <c r="H241" s="152">
        <v>86035.26</v>
      </c>
      <c r="I241" s="152">
        <v>0</v>
      </c>
      <c r="J241" s="154">
        <v>86035.26</v>
      </c>
    </row>
    <row r="242" spans="1:10" ht="15.75" customHeight="1">
      <c r="A242" s="191" t="s">
        <v>318</v>
      </c>
      <c r="B242" s="152">
        <v>8551.03</v>
      </c>
      <c r="C242" s="152">
        <v>0</v>
      </c>
      <c r="D242" s="152">
        <v>0</v>
      </c>
      <c r="E242" s="155">
        <v>0</v>
      </c>
      <c r="F242" s="155">
        <v>128653.6</v>
      </c>
      <c r="G242" s="155">
        <v>0</v>
      </c>
      <c r="H242" s="152">
        <v>120102.57</v>
      </c>
      <c r="I242" s="152">
        <v>50000</v>
      </c>
      <c r="J242" s="154">
        <v>70102.57</v>
      </c>
    </row>
    <row r="243" spans="1:10" ht="15.75" customHeight="1">
      <c r="A243" s="191" t="s">
        <v>319</v>
      </c>
      <c r="B243" s="152">
        <v>0</v>
      </c>
      <c r="C243" s="152">
        <v>0</v>
      </c>
      <c r="D243" s="152">
        <v>0</v>
      </c>
      <c r="E243" s="155">
        <v>0</v>
      </c>
      <c r="F243" s="155">
        <v>238545.75</v>
      </c>
      <c r="G243" s="155">
        <v>0</v>
      </c>
      <c r="H243" s="152">
        <v>238545.75</v>
      </c>
      <c r="I243" s="152">
        <v>119000</v>
      </c>
      <c r="J243" s="154">
        <v>119545.75</v>
      </c>
    </row>
    <row r="244" spans="1:10" ht="15.75" customHeight="1">
      <c r="A244" s="191" t="s">
        <v>320</v>
      </c>
      <c r="B244" s="152">
        <v>0</v>
      </c>
      <c r="C244" s="152">
        <v>0</v>
      </c>
      <c r="D244" s="152">
        <v>0</v>
      </c>
      <c r="E244" s="155">
        <v>0</v>
      </c>
      <c r="F244" s="155">
        <v>15395.9</v>
      </c>
      <c r="G244" s="155">
        <v>0</v>
      </c>
      <c r="H244" s="152">
        <v>15395.9</v>
      </c>
      <c r="I244" s="152">
        <v>2000</v>
      </c>
      <c r="J244" s="154">
        <v>13395.9</v>
      </c>
    </row>
    <row r="245" spans="1:10" ht="15.75" customHeight="1">
      <c r="A245" s="191" t="s">
        <v>321</v>
      </c>
      <c r="B245" s="152">
        <v>0</v>
      </c>
      <c r="C245" s="152">
        <v>0</v>
      </c>
      <c r="D245" s="152">
        <v>0</v>
      </c>
      <c r="E245" s="155">
        <v>0</v>
      </c>
      <c r="F245" s="155">
        <v>255542.3</v>
      </c>
      <c r="G245" s="155">
        <v>0</v>
      </c>
      <c r="H245" s="152">
        <v>255542.3</v>
      </c>
      <c r="I245" s="152">
        <v>51108</v>
      </c>
      <c r="J245" s="154">
        <v>204434.3</v>
      </c>
    </row>
    <row r="246" spans="1:10" ht="15.75" customHeight="1">
      <c r="A246" s="191" t="s">
        <v>322</v>
      </c>
      <c r="B246" s="152">
        <v>0</v>
      </c>
      <c r="C246" s="152">
        <v>0</v>
      </c>
      <c r="D246" s="152">
        <v>0</v>
      </c>
      <c r="E246" s="155">
        <v>0</v>
      </c>
      <c r="F246" s="155">
        <v>43876</v>
      </c>
      <c r="G246" s="155">
        <v>0</v>
      </c>
      <c r="H246" s="152">
        <v>43876</v>
      </c>
      <c r="I246" s="152">
        <v>10000</v>
      </c>
      <c r="J246" s="154">
        <v>33876</v>
      </c>
    </row>
    <row r="247" spans="1:10" ht="15.75" customHeight="1" thickBot="1">
      <c r="A247" s="188" t="s">
        <v>323</v>
      </c>
      <c r="B247" s="165">
        <v>0</v>
      </c>
      <c r="C247" s="165">
        <v>0</v>
      </c>
      <c r="D247" s="165">
        <v>0</v>
      </c>
      <c r="E247" s="166">
        <v>0</v>
      </c>
      <c r="F247" s="166">
        <v>115792.38</v>
      </c>
      <c r="G247" s="166">
        <v>0</v>
      </c>
      <c r="H247" s="165">
        <v>115792.38</v>
      </c>
      <c r="I247" s="165">
        <v>90000</v>
      </c>
      <c r="J247" s="168">
        <v>25792.38</v>
      </c>
    </row>
    <row r="248" spans="1:10" ht="15.75" customHeight="1" thickTop="1">
      <c r="A248" s="169"/>
      <c r="B248" s="170"/>
      <c r="C248" s="170"/>
      <c r="D248" s="170"/>
      <c r="E248" s="171"/>
      <c r="F248" s="171"/>
      <c r="G248" s="171"/>
      <c r="H248" s="170"/>
      <c r="I248" s="170"/>
      <c r="J248" s="170"/>
    </row>
    <row r="249" spans="1:11" ht="15.75" customHeight="1">
      <c r="A249" s="169"/>
      <c r="B249" s="170"/>
      <c r="C249" s="170"/>
      <c r="D249" s="170"/>
      <c r="E249" s="171"/>
      <c r="F249" s="171"/>
      <c r="G249" s="171"/>
      <c r="H249" s="170"/>
      <c r="I249" s="170"/>
      <c r="J249" s="170"/>
      <c r="K249" s="29"/>
    </row>
    <row r="250" spans="1:11" ht="15.75" customHeight="1" thickBot="1">
      <c r="A250" s="58"/>
      <c r="B250" s="103"/>
      <c r="C250" s="103"/>
      <c r="D250" s="103"/>
      <c r="J250" s="58" t="s">
        <v>74</v>
      </c>
      <c r="K250" s="29"/>
    </row>
    <row r="251" spans="1:11" ht="15.75" customHeight="1" thickBot="1" thickTop="1">
      <c r="A251" s="140" t="s">
        <v>3</v>
      </c>
      <c r="B251" s="516" t="s">
        <v>117</v>
      </c>
      <c r="C251" s="517"/>
      <c r="D251" s="518"/>
      <c r="E251" s="511" t="s">
        <v>118</v>
      </c>
      <c r="F251" s="519"/>
      <c r="G251" s="520"/>
      <c r="H251" s="140" t="s">
        <v>119</v>
      </c>
      <c r="I251" s="141" t="s">
        <v>120</v>
      </c>
      <c r="J251" s="142"/>
      <c r="K251" s="29"/>
    </row>
    <row r="252" spans="1:11" ht="15.75" customHeight="1" thickTop="1">
      <c r="A252" s="143"/>
      <c r="B252" s="173" t="s">
        <v>76</v>
      </c>
      <c r="C252" s="174" t="s">
        <v>121</v>
      </c>
      <c r="D252" s="170" t="s">
        <v>122</v>
      </c>
      <c r="E252" s="143" t="s">
        <v>76</v>
      </c>
      <c r="F252" s="143" t="s">
        <v>123</v>
      </c>
      <c r="G252" s="143" t="s">
        <v>124</v>
      </c>
      <c r="H252" s="143" t="s">
        <v>125</v>
      </c>
      <c r="I252" s="143" t="s">
        <v>13</v>
      </c>
      <c r="J252" s="143" t="s">
        <v>126</v>
      </c>
      <c r="K252" s="29"/>
    </row>
    <row r="253" spans="1:11" ht="15.75" customHeight="1">
      <c r="A253" s="143"/>
      <c r="B253" s="173"/>
      <c r="C253" s="174" t="s">
        <v>127</v>
      </c>
      <c r="D253" s="170" t="s">
        <v>128</v>
      </c>
      <c r="E253" s="143"/>
      <c r="F253" s="143" t="s">
        <v>11</v>
      </c>
      <c r="G253" s="145" t="s">
        <v>129</v>
      </c>
      <c r="H253" s="143" t="s">
        <v>130</v>
      </c>
      <c r="I253" s="146" t="s">
        <v>19</v>
      </c>
      <c r="J253" s="146" t="s">
        <v>20</v>
      </c>
      <c r="K253" s="29"/>
    </row>
    <row r="254" spans="1:11" ht="15.75" customHeight="1" thickBot="1">
      <c r="A254" s="147"/>
      <c r="B254" s="175"/>
      <c r="C254" s="175" t="s">
        <v>131</v>
      </c>
      <c r="D254" s="175" t="s">
        <v>132</v>
      </c>
      <c r="E254" s="148"/>
      <c r="F254" s="147"/>
      <c r="G254" s="149">
        <v>2006</v>
      </c>
      <c r="H254" s="147"/>
      <c r="I254" s="148"/>
      <c r="J254" s="148"/>
      <c r="K254" s="29"/>
    </row>
    <row r="255" spans="1:10" ht="15.75" customHeight="1" thickTop="1">
      <c r="A255" s="226" t="s">
        <v>324</v>
      </c>
      <c r="B255" s="157">
        <v>0</v>
      </c>
      <c r="C255" s="157">
        <v>0</v>
      </c>
      <c r="D255" s="157">
        <v>0</v>
      </c>
      <c r="E255" s="179">
        <v>0</v>
      </c>
      <c r="F255" s="179">
        <v>57456.39</v>
      </c>
      <c r="G255" s="179">
        <v>0</v>
      </c>
      <c r="H255" s="157">
        <v>57456.39</v>
      </c>
      <c r="I255" s="157">
        <v>10000</v>
      </c>
      <c r="J255" s="185">
        <v>47456.39</v>
      </c>
    </row>
    <row r="256" spans="1:10" ht="15.75" customHeight="1">
      <c r="A256" s="191" t="s">
        <v>325</v>
      </c>
      <c r="B256" s="152">
        <v>0</v>
      </c>
      <c r="C256" s="152">
        <v>0</v>
      </c>
      <c r="D256" s="152">
        <v>0</v>
      </c>
      <c r="E256" s="155">
        <v>0</v>
      </c>
      <c r="F256" s="155">
        <v>116525.16</v>
      </c>
      <c r="G256" s="155">
        <v>0</v>
      </c>
      <c r="H256" s="152">
        <v>116525.16</v>
      </c>
      <c r="I256" s="152">
        <v>93220</v>
      </c>
      <c r="J256" s="154">
        <v>23305.16</v>
      </c>
    </row>
    <row r="257" spans="1:10" ht="15.75" customHeight="1">
      <c r="A257" s="191" t="s">
        <v>326</v>
      </c>
      <c r="B257" s="152">
        <v>571.53</v>
      </c>
      <c r="C257" s="152">
        <v>0</v>
      </c>
      <c r="D257" s="152">
        <v>0</v>
      </c>
      <c r="E257" s="155">
        <v>0</v>
      </c>
      <c r="F257" s="155">
        <v>36462.1</v>
      </c>
      <c r="G257" s="155">
        <v>0</v>
      </c>
      <c r="H257" s="152">
        <v>35890.57</v>
      </c>
      <c r="I257" s="152">
        <v>28712</v>
      </c>
      <c r="J257" s="154">
        <v>7178.57</v>
      </c>
    </row>
    <row r="258" spans="1:10" ht="15.75" customHeight="1">
      <c r="A258" s="191" t="s">
        <v>327</v>
      </c>
      <c r="B258" s="152">
        <v>0</v>
      </c>
      <c r="C258" s="152">
        <v>0</v>
      </c>
      <c r="D258" s="152">
        <v>0</v>
      </c>
      <c r="E258" s="155">
        <v>0</v>
      </c>
      <c r="F258" s="155">
        <v>20060</v>
      </c>
      <c r="G258" s="155">
        <v>0</v>
      </c>
      <c r="H258" s="152">
        <v>20060</v>
      </c>
      <c r="I258" s="152">
        <v>16000</v>
      </c>
      <c r="J258" s="154">
        <v>4060</v>
      </c>
    </row>
    <row r="259" spans="1:10" ht="15.75" customHeight="1">
      <c r="A259" s="191" t="s">
        <v>328</v>
      </c>
      <c r="B259" s="152">
        <v>0</v>
      </c>
      <c r="C259" s="152">
        <v>0</v>
      </c>
      <c r="D259" s="152">
        <v>34470.83</v>
      </c>
      <c r="E259" s="155">
        <v>0</v>
      </c>
      <c r="F259" s="155">
        <v>0</v>
      </c>
      <c r="G259" s="155">
        <v>0</v>
      </c>
      <c r="H259" s="152">
        <v>0</v>
      </c>
      <c r="I259" s="152">
        <v>0</v>
      </c>
      <c r="J259" s="154">
        <v>0</v>
      </c>
    </row>
    <row r="260" spans="1:10" ht="15.75" customHeight="1">
      <c r="A260" s="191" t="s">
        <v>329</v>
      </c>
      <c r="B260" s="152">
        <v>0</v>
      </c>
      <c r="C260" s="152">
        <v>0</v>
      </c>
      <c r="D260" s="152">
        <v>0</v>
      </c>
      <c r="E260" s="155">
        <v>0</v>
      </c>
      <c r="F260" s="155">
        <v>0</v>
      </c>
      <c r="G260" s="155">
        <v>0</v>
      </c>
      <c r="H260" s="152">
        <v>0</v>
      </c>
      <c r="I260" s="152">
        <v>0</v>
      </c>
      <c r="J260" s="154">
        <v>0</v>
      </c>
    </row>
    <row r="261" spans="1:10" ht="15.75" customHeight="1">
      <c r="A261" s="182" t="s">
        <v>330</v>
      </c>
      <c r="B261" s="152">
        <v>27.27</v>
      </c>
      <c r="C261" s="152">
        <v>0</v>
      </c>
      <c r="D261" s="152">
        <v>0</v>
      </c>
      <c r="E261" s="155">
        <v>0</v>
      </c>
      <c r="F261" s="155">
        <v>0</v>
      </c>
      <c r="G261" s="155">
        <v>0</v>
      </c>
      <c r="H261" s="152">
        <v>0</v>
      </c>
      <c r="I261" s="152">
        <v>0</v>
      </c>
      <c r="J261" s="154">
        <v>0</v>
      </c>
    </row>
    <row r="262" spans="1:10" ht="15.75" customHeight="1">
      <c r="A262" s="253" t="s">
        <v>331</v>
      </c>
      <c r="B262" s="254">
        <v>0</v>
      </c>
      <c r="C262" s="152">
        <v>0</v>
      </c>
      <c r="D262" s="152">
        <v>0</v>
      </c>
      <c r="E262" s="155">
        <v>0</v>
      </c>
      <c r="F262" s="155">
        <v>0</v>
      </c>
      <c r="G262" s="155">
        <v>0</v>
      </c>
      <c r="H262" s="152">
        <v>0</v>
      </c>
      <c r="I262" s="152">
        <v>0</v>
      </c>
      <c r="J262" s="154">
        <v>0</v>
      </c>
    </row>
    <row r="263" spans="1:10" ht="15.75" customHeight="1">
      <c r="A263" s="191" t="s">
        <v>332</v>
      </c>
      <c r="B263" s="152">
        <v>27009</v>
      </c>
      <c r="C263" s="152">
        <v>0</v>
      </c>
      <c r="D263" s="152">
        <v>0</v>
      </c>
      <c r="E263" s="155">
        <v>0</v>
      </c>
      <c r="F263" s="155">
        <v>421224.62</v>
      </c>
      <c r="G263" s="155">
        <v>0</v>
      </c>
      <c r="H263" s="152">
        <v>394215.62</v>
      </c>
      <c r="I263" s="152">
        <v>100000</v>
      </c>
      <c r="J263" s="154">
        <v>294215.62</v>
      </c>
    </row>
    <row r="264" spans="1:10" ht="15.75" customHeight="1">
      <c r="A264" s="191" t="s">
        <v>333</v>
      </c>
      <c r="B264" s="152">
        <v>0</v>
      </c>
      <c r="C264" s="152">
        <v>0</v>
      </c>
      <c r="D264" s="152">
        <v>0</v>
      </c>
      <c r="E264" s="155">
        <v>0</v>
      </c>
      <c r="F264" s="155">
        <v>0</v>
      </c>
      <c r="G264" s="155">
        <v>0</v>
      </c>
      <c r="H264" s="152">
        <v>0</v>
      </c>
      <c r="I264" s="152">
        <v>0</v>
      </c>
      <c r="J264" s="154">
        <v>0</v>
      </c>
    </row>
    <row r="265" spans="1:10" ht="15.75" customHeight="1">
      <c r="A265" s="191" t="s">
        <v>334</v>
      </c>
      <c r="B265" s="152">
        <v>0</v>
      </c>
      <c r="C265" s="152">
        <v>0</v>
      </c>
      <c r="D265" s="152">
        <v>0</v>
      </c>
      <c r="E265" s="155">
        <v>0</v>
      </c>
      <c r="F265" s="155">
        <v>59828</v>
      </c>
      <c r="G265" s="155">
        <v>0</v>
      </c>
      <c r="H265" s="152">
        <v>59828</v>
      </c>
      <c r="I265" s="152">
        <v>10000</v>
      </c>
      <c r="J265" s="154">
        <v>49828</v>
      </c>
    </row>
    <row r="266" spans="1:10" ht="15.75" customHeight="1">
      <c r="A266" s="191" t="s">
        <v>335</v>
      </c>
      <c r="B266" s="152">
        <v>0</v>
      </c>
      <c r="C266" s="152">
        <v>0</v>
      </c>
      <c r="D266" s="152">
        <v>37000</v>
      </c>
      <c r="E266" s="155">
        <v>0</v>
      </c>
      <c r="F266" s="155">
        <v>6000</v>
      </c>
      <c r="G266" s="155">
        <v>0</v>
      </c>
      <c r="H266" s="152">
        <v>6000</v>
      </c>
      <c r="I266" s="152">
        <v>1000</v>
      </c>
      <c r="J266" s="154">
        <v>5000</v>
      </c>
    </row>
    <row r="267" spans="1:10" ht="15.75" customHeight="1">
      <c r="A267" s="191" t="s">
        <v>336</v>
      </c>
      <c r="B267" s="152">
        <v>2910.82</v>
      </c>
      <c r="C267" s="152">
        <v>0</v>
      </c>
      <c r="D267" s="152">
        <v>0</v>
      </c>
      <c r="E267" s="155">
        <v>0</v>
      </c>
      <c r="F267" s="155">
        <v>727001.9</v>
      </c>
      <c r="G267" s="155">
        <v>0</v>
      </c>
      <c r="H267" s="152">
        <v>724091.08</v>
      </c>
      <c r="I267" s="152">
        <v>434454</v>
      </c>
      <c r="J267" s="154">
        <v>289637.08</v>
      </c>
    </row>
    <row r="268" spans="1:10" ht="15.75" customHeight="1" thickBot="1">
      <c r="A268" s="188" t="s">
        <v>337</v>
      </c>
      <c r="B268" s="165">
        <v>1353.68</v>
      </c>
      <c r="C268" s="165">
        <v>0</v>
      </c>
      <c r="D268" s="165">
        <v>0</v>
      </c>
      <c r="E268" s="166">
        <v>0</v>
      </c>
      <c r="F268" s="166">
        <v>189963.6</v>
      </c>
      <c r="G268" s="166">
        <v>0</v>
      </c>
      <c r="H268" s="165">
        <v>188609.92</v>
      </c>
      <c r="I268" s="165">
        <v>121828</v>
      </c>
      <c r="J268" s="168">
        <v>66781.92</v>
      </c>
    </row>
    <row r="269" spans="1:10" ht="15.75" customHeight="1" thickTop="1">
      <c r="A269" s="251"/>
      <c r="B269" s="170"/>
      <c r="C269" s="170"/>
      <c r="D269" s="170"/>
      <c r="E269" s="171"/>
      <c r="F269" s="171"/>
      <c r="G269" s="171"/>
      <c r="H269" s="170"/>
      <c r="I269" s="170"/>
      <c r="J269" s="170"/>
    </row>
    <row r="270" spans="1:10" ht="15.75" customHeight="1">
      <c r="A270" s="251"/>
      <c r="B270" s="170"/>
      <c r="C270" s="170"/>
      <c r="D270" s="170"/>
      <c r="E270" s="171"/>
      <c r="F270" s="171"/>
      <c r="G270" s="171"/>
      <c r="H270" s="170"/>
      <c r="I270" s="170"/>
      <c r="J270" s="170"/>
    </row>
    <row r="271" spans="1:10" ht="15.75" customHeight="1">
      <c r="A271" s="251"/>
      <c r="B271" s="170"/>
      <c r="C271" s="170"/>
      <c r="D271" s="170"/>
      <c r="E271" s="171"/>
      <c r="F271" s="171"/>
      <c r="G271" s="171"/>
      <c r="H271" s="170"/>
      <c r="I271" s="170"/>
      <c r="J271" s="170"/>
    </row>
    <row r="272" spans="1:10" ht="15.75" customHeight="1">
      <c r="A272" s="251"/>
      <c r="B272" s="170"/>
      <c r="C272" s="170"/>
      <c r="D272" s="170"/>
      <c r="E272" s="171"/>
      <c r="F272" s="171"/>
      <c r="G272" s="171"/>
      <c r="H272" s="170"/>
      <c r="I272" s="170"/>
      <c r="J272" s="170"/>
    </row>
    <row r="273" spans="1:10" ht="15.75" customHeight="1">
      <c r="A273" s="251"/>
      <c r="B273" s="170"/>
      <c r="C273" s="170"/>
      <c r="D273" s="170"/>
      <c r="E273" s="171"/>
      <c r="F273" s="171"/>
      <c r="G273" s="171"/>
      <c r="H273" s="170"/>
      <c r="I273" s="170"/>
      <c r="J273" s="170"/>
    </row>
    <row r="274" spans="1:10" ht="15.75" customHeight="1">
      <c r="A274" s="251"/>
      <c r="B274" s="170"/>
      <c r="C274" s="170"/>
      <c r="D274" s="170"/>
      <c r="E274" s="171"/>
      <c r="F274" s="171"/>
      <c r="G274" s="171"/>
      <c r="H274" s="170"/>
      <c r="I274" s="170"/>
      <c r="J274" s="170"/>
    </row>
    <row r="275" spans="1:10" ht="15.75" customHeight="1">
      <c r="A275" s="251"/>
      <c r="B275" s="170"/>
      <c r="C275" s="170"/>
      <c r="D275" s="170"/>
      <c r="E275" s="171"/>
      <c r="F275" s="171"/>
      <c r="G275" s="171"/>
      <c r="H275" s="170"/>
      <c r="I275" s="170"/>
      <c r="J275" s="170"/>
    </row>
    <row r="276" spans="1:10" ht="15.75" customHeight="1">
      <c r="A276" s="251"/>
      <c r="B276" s="170"/>
      <c r="C276" s="170"/>
      <c r="D276" s="170"/>
      <c r="E276" s="171"/>
      <c r="F276" s="171"/>
      <c r="G276" s="171"/>
      <c r="H276" s="170"/>
      <c r="I276" s="170"/>
      <c r="J276" s="170"/>
    </row>
    <row r="277" spans="1:10" ht="15.75" customHeight="1">
      <c r="A277" s="251"/>
      <c r="B277" s="170"/>
      <c r="C277" s="170"/>
      <c r="D277" s="170"/>
      <c r="E277" s="171"/>
      <c r="F277" s="171"/>
      <c r="G277" s="171"/>
      <c r="H277" s="170"/>
      <c r="I277" s="170"/>
      <c r="J277" s="170"/>
    </row>
    <row r="278" spans="1:10" ht="15.75" customHeight="1">
      <c r="A278" s="251"/>
      <c r="B278" s="170"/>
      <c r="C278" s="170"/>
      <c r="D278" s="170"/>
      <c r="E278" s="171"/>
      <c r="F278" s="171"/>
      <c r="G278" s="171"/>
      <c r="H278" s="170"/>
      <c r="I278" s="170"/>
      <c r="J278" s="170"/>
    </row>
    <row r="279" spans="1:10" ht="15.75" customHeight="1">
      <c r="A279" s="251"/>
      <c r="B279" s="170"/>
      <c r="C279" s="170"/>
      <c r="D279" s="170"/>
      <c r="E279" s="171"/>
      <c r="F279" s="171"/>
      <c r="G279" s="171"/>
      <c r="H279" s="170"/>
      <c r="I279" s="170"/>
      <c r="J279" s="170"/>
    </row>
    <row r="280" spans="1:10" ht="15.75" customHeight="1">
      <c r="A280" s="251"/>
      <c r="B280" s="170"/>
      <c r="C280" s="170"/>
      <c r="D280" s="170"/>
      <c r="E280" s="171"/>
      <c r="F280" s="171"/>
      <c r="G280" s="171"/>
      <c r="H280" s="170"/>
      <c r="I280" s="170"/>
      <c r="J280" s="170"/>
    </row>
    <row r="281" spans="1:11" ht="15.75" customHeight="1" thickBot="1">
      <c r="A281" s="255"/>
      <c r="B281" s="170"/>
      <c r="C281" s="171"/>
      <c r="D281" s="170"/>
      <c r="E281" s="171"/>
      <c r="F281" s="171"/>
      <c r="G281" s="172"/>
      <c r="H281" s="170"/>
      <c r="I281" s="170"/>
      <c r="J281" s="170"/>
      <c r="K281" s="58" t="s">
        <v>74</v>
      </c>
    </row>
    <row r="282" spans="1:11" ht="15.75" customHeight="1" thickBot="1" thickTop="1">
      <c r="A282" s="256" t="s">
        <v>3</v>
      </c>
      <c r="B282" s="521" t="s">
        <v>27</v>
      </c>
      <c r="C282" s="522"/>
      <c r="D282" s="522"/>
      <c r="E282" s="523"/>
      <c r="F282" s="258" t="s">
        <v>82</v>
      </c>
      <c r="G282" s="258" t="s">
        <v>82</v>
      </c>
      <c r="H282" s="259" t="s">
        <v>338</v>
      </c>
      <c r="I282" s="258" t="s">
        <v>82</v>
      </c>
      <c r="J282" s="260" t="s">
        <v>40</v>
      </c>
      <c r="K282" s="258" t="s">
        <v>339</v>
      </c>
    </row>
    <row r="283" spans="1:11" ht="15.75" customHeight="1" thickTop="1">
      <c r="A283" s="66"/>
      <c r="B283" s="261" t="s">
        <v>77</v>
      </c>
      <c r="C283" s="262" t="s">
        <v>104</v>
      </c>
      <c r="D283" s="262" t="s">
        <v>33</v>
      </c>
      <c r="E283" s="263" t="s">
        <v>340</v>
      </c>
      <c r="F283" s="263" t="s">
        <v>341</v>
      </c>
      <c r="G283" s="263" t="s">
        <v>30</v>
      </c>
      <c r="H283" s="264" t="s">
        <v>85</v>
      </c>
      <c r="I283" s="264" t="s">
        <v>342</v>
      </c>
      <c r="J283" s="129" t="s">
        <v>48</v>
      </c>
      <c r="K283" s="263" t="s">
        <v>343</v>
      </c>
    </row>
    <row r="284" spans="1:11" ht="15.75" customHeight="1" thickBot="1">
      <c r="A284" s="265"/>
      <c r="B284" s="266" t="s">
        <v>81</v>
      </c>
      <c r="C284" s="266" t="s">
        <v>106</v>
      </c>
      <c r="D284" s="266" t="s">
        <v>36</v>
      </c>
      <c r="E284" s="267" t="s">
        <v>344</v>
      </c>
      <c r="F284" s="268" t="s">
        <v>345</v>
      </c>
      <c r="G284" s="268" t="s">
        <v>35</v>
      </c>
      <c r="H284" s="269"/>
      <c r="I284" s="266"/>
      <c r="J284" s="270"/>
      <c r="K284" s="268" t="s">
        <v>52</v>
      </c>
    </row>
    <row r="285" spans="1:11" ht="15.75" customHeight="1" thickTop="1">
      <c r="A285" s="183" t="s">
        <v>133</v>
      </c>
      <c r="B285" s="179">
        <v>0</v>
      </c>
      <c r="C285" s="179">
        <v>0</v>
      </c>
      <c r="D285" s="179">
        <v>0</v>
      </c>
      <c r="E285" s="179">
        <v>0</v>
      </c>
      <c r="F285" s="179">
        <v>1966090.82</v>
      </c>
      <c r="G285" s="179">
        <v>0</v>
      </c>
      <c r="H285" s="179">
        <v>0</v>
      </c>
      <c r="I285" s="179">
        <v>0</v>
      </c>
      <c r="J285" s="179">
        <v>28132</v>
      </c>
      <c r="K285" s="271">
        <f>SUM(F285:J285)</f>
        <v>1994222.82</v>
      </c>
    </row>
    <row r="286" spans="1:11" ht="15.75" customHeight="1">
      <c r="A286" s="187" t="s">
        <v>134</v>
      </c>
      <c r="B286" s="155">
        <v>0</v>
      </c>
      <c r="C286" s="155">
        <v>0</v>
      </c>
      <c r="D286" s="155">
        <v>0</v>
      </c>
      <c r="E286" s="179">
        <v>0</v>
      </c>
      <c r="F286" s="155">
        <v>0</v>
      </c>
      <c r="G286" s="155">
        <v>0</v>
      </c>
      <c r="H286" s="155">
        <v>0</v>
      </c>
      <c r="I286" s="155">
        <v>0</v>
      </c>
      <c r="J286" s="155">
        <v>0</v>
      </c>
      <c r="K286" s="272">
        <v>0</v>
      </c>
    </row>
    <row r="287" spans="1:11" ht="15.75" customHeight="1">
      <c r="A287" s="187" t="s">
        <v>135</v>
      </c>
      <c r="B287" s="155">
        <v>0</v>
      </c>
      <c r="C287" s="155">
        <v>0</v>
      </c>
      <c r="D287" s="155">
        <v>0</v>
      </c>
      <c r="E287" s="179">
        <v>0</v>
      </c>
      <c r="F287" s="155">
        <v>0</v>
      </c>
      <c r="G287" s="155">
        <v>0</v>
      </c>
      <c r="H287" s="155">
        <v>0</v>
      </c>
      <c r="I287" s="155">
        <v>0</v>
      </c>
      <c r="J287" s="155">
        <v>0</v>
      </c>
      <c r="K287" s="272">
        <v>0</v>
      </c>
    </row>
    <row r="288" spans="1:11" ht="15.75" customHeight="1">
      <c r="A288" s="187" t="s">
        <v>136</v>
      </c>
      <c r="B288" s="155">
        <v>3467.69</v>
      </c>
      <c r="C288" s="155">
        <v>0</v>
      </c>
      <c r="D288" s="155">
        <v>0</v>
      </c>
      <c r="E288" s="179">
        <v>0</v>
      </c>
      <c r="F288" s="159">
        <v>0</v>
      </c>
      <c r="G288" s="159">
        <v>0</v>
      </c>
      <c r="H288" s="159">
        <v>0</v>
      </c>
      <c r="I288" s="159">
        <v>0</v>
      </c>
      <c r="J288" s="159">
        <v>0</v>
      </c>
      <c r="K288" s="272">
        <v>0</v>
      </c>
    </row>
    <row r="289" spans="1:11" ht="15.75" customHeight="1">
      <c r="A289" s="187" t="s">
        <v>137</v>
      </c>
      <c r="B289" s="155">
        <v>936.49</v>
      </c>
      <c r="C289" s="155">
        <v>0</v>
      </c>
      <c r="D289" s="155">
        <v>0</v>
      </c>
      <c r="E289" s="179">
        <v>0</v>
      </c>
      <c r="F289" s="155">
        <v>0</v>
      </c>
      <c r="G289" s="155">
        <v>0</v>
      </c>
      <c r="H289" s="155">
        <v>0</v>
      </c>
      <c r="I289" s="155">
        <v>0</v>
      </c>
      <c r="J289" s="155">
        <v>0</v>
      </c>
      <c r="K289" s="272">
        <v>0</v>
      </c>
    </row>
    <row r="290" spans="1:11" ht="15.75" customHeight="1">
      <c r="A290" s="187" t="s">
        <v>138</v>
      </c>
      <c r="B290" s="155">
        <v>0</v>
      </c>
      <c r="C290" s="155">
        <v>0</v>
      </c>
      <c r="D290" s="155">
        <v>0</v>
      </c>
      <c r="E290" s="179">
        <v>0</v>
      </c>
      <c r="F290" s="155">
        <v>0</v>
      </c>
      <c r="G290" s="155">
        <v>0</v>
      </c>
      <c r="H290" s="155">
        <v>0</v>
      </c>
      <c r="I290" s="155">
        <v>0</v>
      </c>
      <c r="J290" s="155">
        <v>0</v>
      </c>
      <c r="K290" s="272">
        <v>0</v>
      </c>
    </row>
    <row r="291" spans="1:11" ht="15.75" customHeight="1">
      <c r="A291" s="187" t="s">
        <v>346</v>
      </c>
      <c r="B291" s="155">
        <v>0</v>
      </c>
      <c r="C291" s="155">
        <v>0</v>
      </c>
      <c r="D291" s="155">
        <v>0</v>
      </c>
      <c r="E291" s="179">
        <v>0</v>
      </c>
      <c r="F291" s="159">
        <v>0</v>
      </c>
      <c r="G291" s="159">
        <v>0</v>
      </c>
      <c r="H291" s="159">
        <v>0</v>
      </c>
      <c r="I291" s="159">
        <v>0</v>
      </c>
      <c r="J291" s="159">
        <v>0</v>
      </c>
      <c r="K291" s="272">
        <v>0</v>
      </c>
    </row>
    <row r="292" spans="1:11" ht="15.75" customHeight="1">
      <c r="A292" s="187" t="s">
        <v>140</v>
      </c>
      <c r="B292" s="155">
        <v>0</v>
      </c>
      <c r="C292" s="155">
        <v>0</v>
      </c>
      <c r="D292" s="155">
        <v>0</v>
      </c>
      <c r="E292" s="179">
        <v>0</v>
      </c>
      <c r="F292" s="155">
        <v>0</v>
      </c>
      <c r="G292" s="155">
        <v>0</v>
      </c>
      <c r="H292" s="155">
        <v>0</v>
      </c>
      <c r="I292" s="155">
        <v>0</v>
      </c>
      <c r="J292" s="155">
        <v>0</v>
      </c>
      <c r="K292" s="272">
        <v>0</v>
      </c>
    </row>
    <row r="293" spans="1:11" ht="15.75" customHeight="1">
      <c r="A293" s="192" t="s">
        <v>347</v>
      </c>
      <c r="B293" s="155">
        <v>0</v>
      </c>
      <c r="C293" s="155">
        <v>0</v>
      </c>
      <c r="D293" s="155">
        <v>0</v>
      </c>
      <c r="E293" s="179">
        <v>0</v>
      </c>
      <c r="F293" s="159">
        <v>38401.89</v>
      </c>
      <c r="G293" s="159">
        <v>0</v>
      </c>
      <c r="H293" s="159">
        <v>0</v>
      </c>
      <c r="I293" s="159">
        <v>0</v>
      </c>
      <c r="J293" s="159">
        <v>0</v>
      </c>
      <c r="K293" s="272">
        <f>SUM(F293:J293)</f>
        <v>38401.89</v>
      </c>
    </row>
    <row r="294" spans="1:11" ht="15.75" customHeight="1">
      <c r="A294" s="192" t="s">
        <v>143</v>
      </c>
      <c r="B294" s="155">
        <v>0</v>
      </c>
      <c r="C294" s="155">
        <v>0</v>
      </c>
      <c r="D294" s="155">
        <v>0</v>
      </c>
      <c r="E294" s="179">
        <v>0</v>
      </c>
      <c r="F294" s="159">
        <v>0</v>
      </c>
      <c r="G294" s="159">
        <v>0</v>
      </c>
      <c r="H294" s="159">
        <v>0</v>
      </c>
      <c r="I294" s="159">
        <v>0</v>
      </c>
      <c r="J294" s="159">
        <v>0</v>
      </c>
      <c r="K294" s="272">
        <f>SUM(F294:J294)</f>
        <v>0</v>
      </c>
    </row>
    <row r="295" spans="1:11" ht="15.75" customHeight="1">
      <c r="A295" s="192" t="s">
        <v>144</v>
      </c>
      <c r="B295" s="155">
        <v>0</v>
      </c>
      <c r="C295" s="155">
        <v>0</v>
      </c>
      <c r="D295" s="155">
        <v>0</v>
      </c>
      <c r="E295" s="179">
        <v>0</v>
      </c>
      <c r="F295" s="159">
        <v>2808.53</v>
      </c>
      <c r="G295" s="159">
        <v>0</v>
      </c>
      <c r="H295" s="159">
        <v>0</v>
      </c>
      <c r="I295" s="159">
        <v>0</v>
      </c>
      <c r="J295" s="159">
        <v>0</v>
      </c>
      <c r="K295" s="272">
        <f>SUM(F295:J295)</f>
        <v>2808.53</v>
      </c>
    </row>
    <row r="296" spans="1:11" ht="15.75" customHeight="1">
      <c r="A296" s="187" t="s">
        <v>145</v>
      </c>
      <c r="B296" s="155">
        <v>0</v>
      </c>
      <c r="C296" s="155">
        <v>0</v>
      </c>
      <c r="D296" s="155">
        <v>0</v>
      </c>
      <c r="E296" s="179">
        <v>0</v>
      </c>
      <c r="F296" s="155">
        <v>0</v>
      </c>
      <c r="G296" s="155">
        <v>0</v>
      </c>
      <c r="H296" s="155">
        <v>0</v>
      </c>
      <c r="I296" s="155">
        <v>0</v>
      </c>
      <c r="J296" s="155">
        <v>0</v>
      </c>
      <c r="K296" s="272">
        <f>SUM(F296:J296)</f>
        <v>0</v>
      </c>
    </row>
    <row r="297" spans="1:11" ht="15.75" customHeight="1">
      <c r="A297" s="200" t="s">
        <v>146</v>
      </c>
      <c r="B297" s="155">
        <v>0</v>
      </c>
      <c r="C297" s="155">
        <v>0</v>
      </c>
      <c r="D297" s="155">
        <v>0</v>
      </c>
      <c r="E297" s="179">
        <v>3000</v>
      </c>
      <c r="F297" s="155">
        <v>7019.72</v>
      </c>
      <c r="G297" s="155">
        <v>0</v>
      </c>
      <c r="H297" s="155">
        <v>0</v>
      </c>
      <c r="I297" s="155">
        <v>0</v>
      </c>
      <c r="J297" s="155">
        <v>0</v>
      </c>
      <c r="K297" s="272">
        <v>7019.72</v>
      </c>
    </row>
    <row r="298" spans="1:11" ht="15.75" customHeight="1">
      <c r="A298" s="200" t="s">
        <v>147</v>
      </c>
      <c r="B298" s="155">
        <v>311267.5</v>
      </c>
      <c r="C298" s="155">
        <v>266842.74</v>
      </c>
      <c r="D298" s="155">
        <v>0</v>
      </c>
      <c r="E298" s="179">
        <v>0</v>
      </c>
      <c r="F298" s="159">
        <v>0</v>
      </c>
      <c r="G298" s="159">
        <v>0</v>
      </c>
      <c r="H298" s="159">
        <v>0</v>
      </c>
      <c r="I298" s="159">
        <v>0</v>
      </c>
      <c r="J298" s="159">
        <v>0</v>
      </c>
      <c r="K298" s="272">
        <f aca="true" t="shared" si="5" ref="K298:K305">SUM(F298:J298)</f>
        <v>0</v>
      </c>
    </row>
    <row r="299" spans="1:11" ht="15.75" customHeight="1">
      <c r="A299" s="214" t="s">
        <v>148</v>
      </c>
      <c r="B299" s="179">
        <v>0</v>
      </c>
      <c r="C299" s="179">
        <v>0</v>
      </c>
      <c r="D299" s="179">
        <v>0</v>
      </c>
      <c r="E299" s="179">
        <v>0</v>
      </c>
      <c r="F299" s="273">
        <v>0</v>
      </c>
      <c r="G299" s="273">
        <v>36</v>
      </c>
      <c r="H299" s="273">
        <v>0</v>
      </c>
      <c r="I299" s="273">
        <v>0</v>
      </c>
      <c r="J299" s="273">
        <v>449.3</v>
      </c>
      <c r="K299" s="271">
        <f t="shared" si="5"/>
        <v>485.3</v>
      </c>
    </row>
    <row r="300" spans="1:11" ht="15.75" customHeight="1">
      <c r="A300" s="192" t="s">
        <v>149</v>
      </c>
      <c r="B300" s="155">
        <v>3660.9</v>
      </c>
      <c r="C300" s="155">
        <v>0</v>
      </c>
      <c r="D300" s="155">
        <v>0</v>
      </c>
      <c r="E300" s="179">
        <v>0</v>
      </c>
      <c r="F300" s="159">
        <v>0</v>
      </c>
      <c r="G300" s="159">
        <v>0</v>
      </c>
      <c r="H300" s="159">
        <v>0</v>
      </c>
      <c r="I300" s="159">
        <v>0</v>
      </c>
      <c r="J300" s="159">
        <v>0</v>
      </c>
      <c r="K300" s="272">
        <f t="shared" si="5"/>
        <v>0</v>
      </c>
    </row>
    <row r="301" spans="1:11" ht="15.75" customHeight="1">
      <c r="A301" s="200" t="s">
        <v>150</v>
      </c>
      <c r="B301" s="155">
        <v>0</v>
      </c>
      <c r="C301" s="155">
        <v>0</v>
      </c>
      <c r="D301" s="155">
        <v>0</v>
      </c>
      <c r="E301" s="179">
        <v>0</v>
      </c>
      <c r="F301" s="155">
        <v>0</v>
      </c>
      <c r="G301" s="155">
        <v>0</v>
      </c>
      <c r="H301" s="155">
        <v>0</v>
      </c>
      <c r="I301" s="155">
        <v>0</v>
      </c>
      <c r="J301" s="155">
        <v>0</v>
      </c>
      <c r="K301" s="272">
        <f t="shared" si="5"/>
        <v>0</v>
      </c>
    </row>
    <row r="302" spans="1:11" ht="15.75" customHeight="1">
      <c r="A302" s="274" t="s">
        <v>151</v>
      </c>
      <c r="B302" s="155">
        <v>0</v>
      </c>
      <c r="C302" s="155">
        <v>0</v>
      </c>
      <c r="D302" s="155">
        <v>0</v>
      </c>
      <c r="E302" s="155">
        <v>0</v>
      </c>
      <c r="F302" s="155">
        <v>0</v>
      </c>
      <c r="G302" s="155">
        <v>0</v>
      </c>
      <c r="H302" s="155">
        <v>0</v>
      </c>
      <c r="I302" s="155">
        <v>0</v>
      </c>
      <c r="J302" s="155">
        <v>0</v>
      </c>
      <c r="K302" s="272">
        <f t="shared" si="5"/>
        <v>0</v>
      </c>
    </row>
    <row r="303" spans="1:11" ht="15.75" customHeight="1">
      <c r="A303" s="200" t="s">
        <v>152</v>
      </c>
      <c r="B303" s="155">
        <v>0</v>
      </c>
      <c r="C303" s="155">
        <v>0</v>
      </c>
      <c r="D303" s="155">
        <v>0</v>
      </c>
      <c r="E303" s="155">
        <v>0</v>
      </c>
      <c r="F303" s="155">
        <v>0</v>
      </c>
      <c r="G303" s="155">
        <v>0</v>
      </c>
      <c r="H303" s="155">
        <v>0</v>
      </c>
      <c r="I303" s="155">
        <v>0</v>
      </c>
      <c r="J303" s="155">
        <v>0</v>
      </c>
      <c r="K303" s="272">
        <f t="shared" si="5"/>
        <v>0</v>
      </c>
    </row>
    <row r="304" spans="1:11" ht="15.75" customHeight="1">
      <c r="A304" s="200" t="s">
        <v>153</v>
      </c>
      <c r="B304" s="155">
        <v>0</v>
      </c>
      <c r="C304" s="155">
        <v>0</v>
      </c>
      <c r="D304" s="155">
        <v>0</v>
      </c>
      <c r="E304" s="155">
        <v>0</v>
      </c>
      <c r="F304" s="155">
        <v>0</v>
      </c>
      <c r="G304" s="155">
        <v>0</v>
      </c>
      <c r="H304" s="155">
        <v>0</v>
      </c>
      <c r="I304" s="155">
        <v>0</v>
      </c>
      <c r="J304" s="155">
        <v>0</v>
      </c>
      <c r="K304" s="272">
        <f t="shared" si="5"/>
        <v>0</v>
      </c>
    </row>
    <row r="305" spans="1:11" ht="15.75" customHeight="1" thickBot="1">
      <c r="A305" s="275" t="s">
        <v>154</v>
      </c>
      <c r="B305" s="276">
        <v>0</v>
      </c>
      <c r="C305" s="276">
        <v>0</v>
      </c>
      <c r="D305" s="276">
        <v>0</v>
      </c>
      <c r="E305" s="276">
        <v>0</v>
      </c>
      <c r="F305" s="276">
        <v>0</v>
      </c>
      <c r="G305" s="277">
        <v>0</v>
      </c>
      <c r="H305" s="277">
        <v>0</v>
      </c>
      <c r="I305" s="277">
        <v>0</v>
      </c>
      <c r="J305" s="277">
        <v>0</v>
      </c>
      <c r="K305" s="278">
        <f t="shared" si="5"/>
        <v>0</v>
      </c>
    </row>
    <row r="306" spans="1:14" ht="15.75" customHeight="1" thickTop="1">
      <c r="A306" s="279"/>
      <c r="B306" s="171"/>
      <c r="C306" s="171"/>
      <c r="D306" s="171"/>
      <c r="E306" s="171"/>
      <c r="F306" s="171"/>
      <c r="G306" s="172"/>
      <c r="H306" s="172"/>
      <c r="I306" s="172"/>
      <c r="J306" s="172"/>
      <c r="K306" s="171"/>
      <c r="L306" s="29"/>
      <c r="M306" s="29"/>
      <c r="N306" s="29"/>
    </row>
    <row r="307" spans="1:14" ht="15.75" customHeight="1">
      <c r="A307" s="279"/>
      <c r="B307" s="171"/>
      <c r="C307" s="171"/>
      <c r="D307" s="171"/>
      <c r="E307" s="171"/>
      <c r="F307" s="171"/>
      <c r="G307" s="172"/>
      <c r="H307" s="172"/>
      <c r="I307" s="172"/>
      <c r="J307" s="172"/>
      <c r="K307" s="171"/>
      <c r="L307" s="29"/>
      <c r="M307" s="29"/>
      <c r="N307" s="29"/>
    </row>
    <row r="308" spans="1:14" ht="15.75" customHeight="1">
      <c r="A308" s="279"/>
      <c r="B308" s="171"/>
      <c r="C308" s="171"/>
      <c r="D308" s="171"/>
      <c r="E308" s="171"/>
      <c r="F308" s="171"/>
      <c r="G308" s="172"/>
      <c r="H308" s="172"/>
      <c r="I308" s="172"/>
      <c r="J308" s="172"/>
      <c r="K308" s="171"/>
      <c r="L308" s="29"/>
      <c r="M308" s="29"/>
      <c r="N308" s="29"/>
    </row>
    <row r="309" spans="1:14" ht="15.75" customHeight="1">
      <c r="A309" s="279"/>
      <c r="B309" s="171"/>
      <c r="C309" s="171"/>
      <c r="D309" s="171"/>
      <c r="E309" s="171"/>
      <c r="F309" s="171"/>
      <c r="G309" s="172"/>
      <c r="H309" s="172"/>
      <c r="I309" s="172"/>
      <c r="J309" s="172"/>
      <c r="K309" s="171"/>
      <c r="L309" s="29"/>
      <c r="M309" s="29"/>
      <c r="N309" s="29"/>
    </row>
    <row r="310" spans="1:14" ht="15.75" customHeight="1">
      <c r="A310" s="279"/>
      <c r="B310" s="171"/>
      <c r="C310" s="171"/>
      <c r="D310" s="171"/>
      <c r="E310" s="171"/>
      <c r="F310" s="171"/>
      <c r="G310" s="172"/>
      <c r="H310" s="172"/>
      <c r="I310" s="172"/>
      <c r="J310" s="172"/>
      <c r="K310" s="171"/>
      <c r="L310" s="29"/>
      <c r="M310" s="29"/>
      <c r="N310" s="29"/>
    </row>
    <row r="311" spans="1:14" ht="15.75" customHeight="1">
      <c r="A311" s="279"/>
      <c r="B311" s="171"/>
      <c r="C311" s="171"/>
      <c r="D311" s="171"/>
      <c r="E311" s="171"/>
      <c r="F311" s="171"/>
      <c r="G311" s="172"/>
      <c r="H311" s="172"/>
      <c r="I311" s="172"/>
      <c r="J311" s="172"/>
      <c r="K311" s="171"/>
      <c r="L311" s="29"/>
      <c r="M311" s="29"/>
      <c r="N311" s="29"/>
    </row>
    <row r="312" spans="1:14" ht="15.75" customHeight="1" thickBot="1">
      <c r="A312" s="255"/>
      <c r="B312" s="170"/>
      <c r="C312" s="171"/>
      <c r="D312" s="170"/>
      <c r="E312" s="171"/>
      <c r="F312" s="171"/>
      <c r="G312" s="172"/>
      <c r="H312" s="170"/>
      <c r="I312" s="170"/>
      <c r="J312" s="170"/>
      <c r="K312" s="58" t="s">
        <v>74</v>
      </c>
      <c r="L312" s="29"/>
      <c r="M312" s="29"/>
      <c r="N312" s="29"/>
    </row>
    <row r="313" spans="1:14" ht="15.75" customHeight="1" thickBot="1" thickTop="1">
      <c r="A313" s="256" t="s">
        <v>3</v>
      </c>
      <c r="B313" s="521" t="s">
        <v>27</v>
      </c>
      <c r="C313" s="522"/>
      <c r="D313" s="522"/>
      <c r="E313" s="523"/>
      <c r="F313" s="258" t="s">
        <v>82</v>
      </c>
      <c r="G313" s="258" t="s">
        <v>82</v>
      </c>
      <c r="H313" s="259" t="s">
        <v>338</v>
      </c>
      <c r="I313" s="258" t="s">
        <v>82</v>
      </c>
      <c r="J313" s="260" t="s">
        <v>40</v>
      </c>
      <c r="K313" s="258" t="s">
        <v>339</v>
      </c>
      <c r="L313" s="29"/>
      <c r="M313" s="29"/>
      <c r="N313" s="29"/>
    </row>
    <row r="314" spans="1:14" ht="15.75" customHeight="1" thickTop="1">
      <c r="A314" s="66"/>
      <c r="B314" s="261" t="s">
        <v>77</v>
      </c>
      <c r="C314" s="262" t="s">
        <v>104</v>
      </c>
      <c r="D314" s="262" t="s">
        <v>33</v>
      </c>
      <c r="E314" s="263" t="s">
        <v>340</v>
      </c>
      <c r="F314" s="263" t="s">
        <v>341</v>
      </c>
      <c r="G314" s="263" t="s">
        <v>30</v>
      </c>
      <c r="H314" s="264" t="s">
        <v>85</v>
      </c>
      <c r="I314" s="264" t="s">
        <v>342</v>
      </c>
      <c r="J314" s="129" t="s">
        <v>48</v>
      </c>
      <c r="K314" s="263" t="s">
        <v>343</v>
      </c>
      <c r="L314" s="29"/>
      <c r="M314" s="29"/>
      <c r="N314" s="29"/>
    </row>
    <row r="315" spans="1:14" ht="15.75" customHeight="1" thickBot="1">
      <c r="A315" s="265"/>
      <c r="B315" s="266" t="s">
        <v>81</v>
      </c>
      <c r="C315" s="266" t="s">
        <v>106</v>
      </c>
      <c r="D315" s="266" t="s">
        <v>36</v>
      </c>
      <c r="E315" s="267" t="s">
        <v>344</v>
      </c>
      <c r="F315" s="268" t="s">
        <v>345</v>
      </c>
      <c r="G315" s="268" t="s">
        <v>35</v>
      </c>
      <c r="H315" s="269"/>
      <c r="I315" s="266"/>
      <c r="J315" s="270"/>
      <c r="K315" s="268" t="s">
        <v>52</v>
      </c>
      <c r="L315" s="29"/>
      <c r="M315" s="29"/>
      <c r="N315" s="29"/>
    </row>
    <row r="316" spans="1:12" ht="15.75" customHeight="1" thickTop="1">
      <c r="A316" s="186" t="s">
        <v>156</v>
      </c>
      <c r="B316" s="179">
        <v>0</v>
      </c>
      <c r="C316" s="179">
        <v>0</v>
      </c>
      <c r="D316" s="179">
        <v>0</v>
      </c>
      <c r="E316" s="179">
        <v>0</v>
      </c>
      <c r="F316" s="179">
        <v>0</v>
      </c>
      <c r="G316" s="273">
        <v>0</v>
      </c>
      <c r="H316" s="273">
        <v>0</v>
      </c>
      <c r="I316" s="273">
        <v>0</v>
      </c>
      <c r="J316" s="273">
        <v>0</v>
      </c>
      <c r="K316" s="271">
        <f aca="true" t="shared" si="6" ref="K316:K333">SUM(F316:J316)</f>
        <v>0</v>
      </c>
      <c r="L316" s="48"/>
    </row>
    <row r="317" spans="1:12" ht="15.75" customHeight="1">
      <c r="A317" s="252" t="s">
        <v>157</v>
      </c>
      <c r="B317" s="155">
        <v>0</v>
      </c>
      <c r="C317" s="155">
        <v>0</v>
      </c>
      <c r="D317" s="155">
        <v>0</v>
      </c>
      <c r="E317" s="155">
        <v>0</v>
      </c>
      <c r="F317" s="155">
        <v>0</v>
      </c>
      <c r="G317" s="159">
        <v>0</v>
      </c>
      <c r="H317" s="159">
        <v>0</v>
      </c>
      <c r="I317" s="159">
        <v>0</v>
      </c>
      <c r="J317" s="155">
        <v>0</v>
      </c>
      <c r="K317" s="272">
        <f t="shared" si="6"/>
        <v>0</v>
      </c>
      <c r="L317" s="48"/>
    </row>
    <row r="318" spans="1:12" ht="15.75" customHeight="1">
      <c r="A318" s="186" t="s">
        <v>158</v>
      </c>
      <c r="B318" s="179">
        <v>0</v>
      </c>
      <c r="C318" s="179">
        <v>0</v>
      </c>
      <c r="D318" s="155">
        <v>0</v>
      </c>
      <c r="E318" s="155">
        <v>0</v>
      </c>
      <c r="F318" s="155">
        <v>0</v>
      </c>
      <c r="G318" s="273">
        <v>99770</v>
      </c>
      <c r="H318" s="159">
        <v>0</v>
      </c>
      <c r="I318" s="159">
        <v>0</v>
      </c>
      <c r="J318" s="179">
        <v>0</v>
      </c>
      <c r="K318" s="271">
        <f t="shared" si="6"/>
        <v>99770</v>
      </c>
      <c r="L318" s="48"/>
    </row>
    <row r="319" spans="1:12" ht="15.75" customHeight="1">
      <c r="A319" s="191" t="s">
        <v>159</v>
      </c>
      <c r="B319" s="155">
        <v>0</v>
      </c>
      <c r="C319" s="155">
        <v>0</v>
      </c>
      <c r="D319" s="155">
        <v>0</v>
      </c>
      <c r="E319" s="155">
        <v>0</v>
      </c>
      <c r="F319" s="155">
        <v>0</v>
      </c>
      <c r="G319" s="155">
        <v>0</v>
      </c>
      <c r="H319" s="159">
        <v>0</v>
      </c>
      <c r="I319" s="159">
        <v>0</v>
      </c>
      <c r="J319" s="155">
        <v>22792.4</v>
      </c>
      <c r="K319" s="272">
        <f t="shared" si="6"/>
        <v>22792.4</v>
      </c>
      <c r="L319" s="48"/>
    </row>
    <row r="320" spans="1:12" ht="15.75" customHeight="1">
      <c r="A320" s="191" t="s">
        <v>160</v>
      </c>
      <c r="B320" s="155">
        <v>0</v>
      </c>
      <c r="C320" s="155">
        <v>0</v>
      </c>
      <c r="D320" s="155">
        <v>0</v>
      </c>
      <c r="E320" s="155">
        <v>0</v>
      </c>
      <c r="F320" s="155">
        <v>0</v>
      </c>
      <c r="G320" s="155">
        <v>0</v>
      </c>
      <c r="H320" s="159">
        <v>0</v>
      </c>
      <c r="I320" s="159">
        <v>0</v>
      </c>
      <c r="J320" s="155">
        <v>0</v>
      </c>
      <c r="K320" s="272">
        <f t="shared" si="6"/>
        <v>0</v>
      </c>
      <c r="L320" s="48"/>
    </row>
    <row r="321" spans="1:12" ht="15.75" customHeight="1">
      <c r="A321" s="191" t="s">
        <v>161</v>
      </c>
      <c r="B321" s="155">
        <v>0</v>
      </c>
      <c r="C321" s="155">
        <v>0</v>
      </c>
      <c r="D321" s="155">
        <v>0</v>
      </c>
      <c r="E321" s="155">
        <v>0</v>
      </c>
      <c r="F321" s="155">
        <v>0</v>
      </c>
      <c r="G321" s="155">
        <v>0</v>
      </c>
      <c r="H321" s="159">
        <v>0</v>
      </c>
      <c r="I321" s="159">
        <v>0</v>
      </c>
      <c r="J321" s="155">
        <v>0</v>
      </c>
      <c r="K321" s="272">
        <f t="shared" si="6"/>
        <v>0</v>
      </c>
      <c r="L321" s="48"/>
    </row>
    <row r="322" spans="1:12" ht="15.75" customHeight="1">
      <c r="A322" s="191" t="s">
        <v>162</v>
      </c>
      <c r="B322" s="155">
        <v>23915.41</v>
      </c>
      <c r="C322" s="155">
        <v>7747</v>
      </c>
      <c r="D322" s="155">
        <v>247797.96</v>
      </c>
      <c r="E322" s="155">
        <v>0</v>
      </c>
      <c r="F322" s="155">
        <v>0</v>
      </c>
      <c r="G322" s="159">
        <v>0</v>
      </c>
      <c r="H322" s="159">
        <v>-247797.96</v>
      </c>
      <c r="I322" s="159">
        <v>247797.96</v>
      </c>
      <c r="J322" s="155">
        <v>0</v>
      </c>
      <c r="K322" s="272">
        <f t="shared" si="6"/>
        <v>0</v>
      </c>
      <c r="L322" s="48"/>
    </row>
    <row r="323" spans="1:12" ht="15.75" customHeight="1">
      <c r="A323" s="191" t="s">
        <v>163</v>
      </c>
      <c r="B323" s="155">
        <v>0</v>
      </c>
      <c r="C323" s="155">
        <v>0</v>
      </c>
      <c r="D323" s="155">
        <v>0</v>
      </c>
      <c r="E323" s="155">
        <v>0</v>
      </c>
      <c r="F323" s="155">
        <v>0</v>
      </c>
      <c r="G323" s="159">
        <v>0</v>
      </c>
      <c r="H323" s="159">
        <v>0</v>
      </c>
      <c r="I323" s="159">
        <v>0</v>
      </c>
      <c r="J323" s="155">
        <v>0</v>
      </c>
      <c r="K323" s="272">
        <f t="shared" si="6"/>
        <v>0</v>
      </c>
      <c r="L323" s="48"/>
    </row>
    <row r="324" spans="1:12" ht="15.75" customHeight="1">
      <c r="A324" s="191" t="s">
        <v>164</v>
      </c>
      <c r="B324" s="155">
        <v>0</v>
      </c>
      <c r="C324" s="155">
        <v>0</v>
      </c>
      <c r="D324" s="155">
        <v>0</v>
      </c>
      <c r="E324" s="155">
        <v>0</v>
      </c>
      <c r="F324" s="155">
        <v>0</v>
      </c>
      <c r="G324" s="159">
        <v>0</v>
      </c>
      <c r="H324" s="159">
        <v>0</v>
      </c>
      <c r="I324" s="159">
        <v>0</v>
      </c>
      <c r="J324" s="155">
        <v>0</v>
      </c>
      <c r="K324" s="272">
        <f t="shared" si="6"/>
        <v>0</v>
      </c>
      <c r="L324" s="48"/>
    </row>
    <row r="325" spans="1:12" ht="15.75" customHeight="1">
      <c r="A325" s="191" t="s">
        <v>165</v>
      </c>
      <c r="B325" s="155">
        <v>0</v>
      </c>
      <c r="C325" s="155">
        <v>0</v>
      </c>
      <c r="D325" s="155">
        <v>0</v>
      </c>
      <c r="E325" s="155">
        <v>0</v>
      </c>
      <c r="F325" s="155">
        <v>0</v>
      </c>
      <c r="G325" s="155">
        <v>560.5</v>
      </c>
      <c r="H325" s="159">
        <v>0</v>
      </c>
      <c r="I325" s="159">
        <v>0</v>
      </c>
      <c r="J325" s="155">
        <v>0</v>
      </c>
      <c r="K325" s="272">
        <f t="shared" si="6"/>
        <v>560.5</v>
      </c>
      <c r="L325" s="48"/>
    </row>
    <row r="326" spans="1:12" ht="15.75" customHeight="1">
      <c r="A326" s="191" t="s">
        <v>166</v>
      </c>
      <c r="B326" s="155">
        <v>0</v>
      </c>
      <c r="C326" s="155">
        <v>0</v>
      </c>
      <c r="D326" s="155">
        <v>0</v>
      </c>
      <c r="E326" s="155">
        <v>0</v>
      </c>
      <c r="F326" s="155">
        <v>0</v>
      </c>
      <c r="G326" s="155">
        <v>0</v>
      </c>
      <c r="H326" s="159">
        <v>0</v>
      </c>
      <c r="I326" s="159">
        <v>0</v>
      </c>
      <c r="J326" s="155">
        <v>0</v>
      </c>
      <c r="K326" s="272">
        <f t="shared" si="6"/>
        <v>0</v>
      </c>
      <c r="L326" s="48"/>
    </row>
    <row r="327" spans="1:12" ht="15.75" customHeight="1">
      <c r="A327" s="252" t="s">
        <v>167</v>
      </c>
      <c r="B327" s="155">
        <v>0</v>
      </c>
      <c r="C327" s="155">
        <v>0</v>
      </c>
      <c r="D327" s="155">
        <v>0</v>
      </c>
      <c r="E327" s="155">
        <v>0</v>
      </c>
      <c r="F327" s="155">
        <v>0</v>
      </c>
      <c r="G327" s="155">
        <v>0</v>
      </c>
      <c r="H327" s="159">
        <v>0</v>
      </c>
      <c r="I327" s="159">
        <v>0</v>
      </c>
      <c r="J327" s="155">
        <v>0</v>
      </c>
      <c r="K327" s="272">
        <f t="shared" si="6"/>
        <v>0</v>
      </c>
      <c r="L327" s="48"/>
    </row>
    <row r="328" spans="1:12" ht="15.75" customHeight="1">
      <c r="A328" s="252" t="s">
        <v>168</v>
      </c>
      <c r="B328" s="203">
        <v>0</v>
      </c>
      <c r="C328" s="155">
        <v>0</v>
      </c>
      <c r="D328" s="155">
        <v>0</v>
      </c>
      <c r="E328" s="155">
        <v>0</v>
      </c>
      <c r="F328" s="155">
        <v>0</v>
      </c>
      <c r="G328" s="159">
        <v>0</v>
      </c>
      <c r="H328" s="159">
        <v>0</v>
      </c>
      <c r="I328" s="159">
        <v>0</v>
      </c>
      <c r="J328" s="155">
        <v>0</v>
      </c>
      <c r="K328" s="272">
        <f t="shared" si="6"/>
        <v>0</v>
      </c>
      <c r="L328" s="48"/>
    </row>
    <row r="329" spans="1:12" ht="15.75" customHeight="1">
      <c r="A329" s="182" t="s">
        <v>169</v>
      </c>
      <c r="B329" s="203">
        <v>0</v>
      </c>
      <c r="C329" s="155">
        <v>0</v>
      </c>
      <c r="D329" s="155">
        <v>0</v>
      </c>
      <c r="E329" s="155">
        <v>0</v>
      </c>
      <c r="F329" s="155">
        <v>0</v>
      </c>
      <c r="G329" s="159">
        <v>0</v>
      </c>
      <c r="H329" s="159">
        <v>0</v>
      </c>
      <c r="I329" s="159">
        <v>0</v>
      </c>
      <c r="J329" s="155">
        <v>0</v>
      </c>
      <c r="K329" s="272">
        <f t="shared" si="6"/>
        <v>0</v>
      </c>
      <c r="L329" s="48"/>
    </row>
    <row r="330" spans="1:12" ht="15.75" customHeight="1">
      <c r="A330" s="191" t="s">
        <v>170</v>
      </c>
      <c r="B330" s="203">
        <v>0</v>
      </c>
      <c r="C330" s="203">
        <v>0</v>
      </c>
      <c r="D330" s="155">
        <v>0</v>
      </c>
      <c r="E330" s="155">
        <v>0</v>
      </c>
      <c r="F330" s="155">
        <v>0</v>
      </c>
      <c r="G330" s="203">
        <v>0</v>
      </c>
      <c r="H330" s="159">
        <v>0</v>
      </c>
      <c r="I330" s="159">
        <v>0</v>
      </c>
      <c r="J330" s="155">
        <v>0</v>
      </c>
      <c r="K330" s="272">
        <f t="shared" si="6"/>
        <v>0</v>
      </c>
      <c r="L330" s="48"/>
    </row>
    <row r="331" spans="1:12" ht="15.75" customHeight="1">
      <c r="A331" s="191" t="s">
        <v>171</v>
      </c>
      <c r="B331" s="203">
        <v>0</v>
      </c>
      <c r="C331" s="203">
        <v>0</v>
      </c>
      <c r="D331" s="155">
        <v>0</v>
      </c>
      <c r="E331" s="155">
        <v>0</v>
      </c>
      <c r="F331" s="155">
        <v>0</v>
      </c>
      <c r="G331" s="203">
        <v>0</v>
      </c>
      <c r="H331" s="159">
        <v>0</v>
      </c>
      <c r="I331" s="159">
        <v>0</v>
      </c>
      <c r="J331" s="155">
        <v>0</v>
      </c>
      <c r="K331" s="272">
        <f t="shared" si="6"/>
        <v>0</v>
      </c>
      <c r="L331" s="48"/>
    </row>
    <row r="332" spans="1:12" ht="15.75" customHeight="1">
      <c r="A332" s="182" t="s">
        <v>172</v>
      </c>
      <c r="B332" s="203">
        <v>0</v>
      </c>
      <c r="C332" s="155">
        <v>0</v>
      </c>
      <c r="D332" s="155">
        <v>0</v>
      </c>
      <c r="E332" s="155">
        <v>0</v>
      </c>
      <c r="F332" s="155">
        <v>0</v>
      </c>
      <c r="G332" s="159">
        <v>0</v>
      </c>
      <c r="H332" s="159">
        <v>0</v>
      </c>
      <c r="I332" s="159">
        <v>0</v>
      </c>
      <c r="J332" s="155">
        <v>0</v>
      </c>
      <c r="K332" s="272">
        <f t="shared" si="6"/>
        <v>0</v>
      </c>
      <c r="L332" s="48"/>
    </row>
    <row r="333" spans="1:12" ht="15.75" customHeight="1">
      <c r="A333" s="253" t="s">
        <v>173</v>
      </c>
      <c r="B333" s="280">
        <v>0</v>
      </c>
      <c r="C333" s="239">
        <v>0</v>
      </c>
      <c r="D333" s="239">
        <v>0</v>
      </c>
      <c r="E333" s="239">
        <v>0</v>
      </c>
      <c r="F333" s="239">
        <v>0</v>
      </c>
      <c r="G333" s="218">
        <v>0</v>
      </c>
      <c r="H333" s="218">
        <v>0</v>
      </c>
      <c r="I333" s="218">
        <v>0</v>
      </c>
      <c r="J333" s="239">
        <v>0</v>
      </c>
      <c r="K333" s="281">
        <f t="shared" si="6"/>
        <v>0</v>
      </c>
      <c r="L333" s="48"/>
    </row>
    <row r="334" spans="1:11" ht="15.75" customHeight="1">
      <c r="A334" s="187" t="s">
        <v>174</v>
      </c>
      <c r="B334" s="155">
        <v>656097.16</v>
      </c>
      <c r="C334" s="155">
        <v>0</v>
      </c>
      <c r="D334" s="155">
        <v>0</v>
      </c>
      <c r="E334" s="155">
        <v>0</v>
      </c>
      <c r="F334" s="155">
        <v>0</v>
      </c>
      <c r="G334" s="159">
        <v>0</v>
      </c>
      <c r="H334" s="159">
        <v>0</v>
      </c>
      <c r="I334" s="159">
        <v>0</v>
      </c>
      <c r="J334" s="159">
        <v>175069.07</v>
      </c>
      <c r="K334" s="272">
        <v>175069.07</v>
      </c>
    </row>
    <row r="335" spans="1:11" ht="15.75" customHeight="1">
      <c r="A335" s="186" t="s">
        <v>175</v>
      </c>
      <c r="B335" s="179">
        <v>276541.32</v>
      </c>
      <c r="C335" s="179">
        <v>0</v>
      </c>
      <c r="D335" s="155">
        <v>0</v>
      </c>
      <c r="E335" s="155">
        <v>0</v>
      </c>
      <c r="F335" s="155">
        <v>2250</v>
      </c>
      <c r="G335" s="273">
        <v>3070</v>
      </c>
      <c r="H335" s="159">
        <v>0</v>
      </c>
      <c r="I335" s="159">
        <v>0</v>
      </c>
      <c r="J335" s="273">
        <v>0</v>
      </c>
      <c r="K335" s="271">
        <v>5320</v>
      </c>
    </row>
    <row r="336" spans="1:11" ht="15.75" customHeight="1">
      <c r="A336" s="187" t="s">
        <v>176</v>
      </c>
      <c r="B336" s="155">
        <v>0</v>
      </c>
      <c r="C336" s="155">
        <v>0</v>
      </c>
      <c r="D336" s="155">
        <v>0</v>
      </c>
      <c r="E336" s="155">
        <v>0</v>
      </c>
      <c r="F336" s="155">
        <v>0</v>
      </c>
      <c r="G336" s="159">
        <v>1500</v>
      </c>
      <c r="H336" s="159">
        <v>0</v>
      </c>
      <c r="I336" s="159">
        <v>0</v>
      </c>
      <c r="J336" s="155">
        <v>0</v>
      </c>
      <c r="K336" s="272">
        <v>1500</v>
      </c>
    </row>
    <row r="337" spans="1:11" ht="15.75" customHeight="1">
      <c r="A337" s="186" t="s">
        <v>177</v>
      </c>
      <c r="B337" s="179">
        <v>179922.59</v>
      </c>
      <c r="C337" s="179">
        <v>0</v>
      </c>
      <c r="D337" s="155">
        <v>0</v>
      </c>
      <c r="E337" s="155">
        <v>0</v>
      </c>
      <c r="F337" s="155">
        <v>0</v>
      </c>
      <c r="G337" s="273">
        <v>5750</v>
      </c>
      <c r="H337" s="159">
        <v>0</v>
      </c>
      <c r="I337" s="159">
        <v>0</v>
      </c>
      <c r="J337" s="179">
        <v>0</v>
      </c>
      <c r="K337" s="271">
        <v>5750</v>
      </c>
    </row>
    <row r="338" spans="1:11" ht="15.75" customHeight="1">
      <c r="A338" s="187" t="s">
        <v>178</v>
      </c>
      <c r="B338" s="155">
        <v>135340.06</v>
      </c>
      <c r="C338" s="155">
        <v>0</v>
      </c>
      <c r="D338" s="155">
        <v>0</v>
      </c>
      <c r="E338" s="155">
        <v>0</v>
      </c>
      <c r="F338" s="155">
        <v>0</v>
      </c>
      <c r="G338" s="155">
        <v>13400</v>
      </c>
      <c r="H338" s="159">
        <v>0</v>
      </c>
      <c r="I338" s="159">
        <v>0</v>
      </c>
      <c r="J338" s="155">
        <v>0</v>
      </c>
      <c r="K338" s="272">
        <v>13400</v>
      </c>
    </row>
    <row r="339" spans="1:11" ht="15.75" customHeight="1" thickBot="1">
      <c r="A339" s="188" t="s">
        <v>179</v>
      </c>
      <c r="B339" s="166">
        <v>0</v>
      </c>
      <c r="C339" s="166">
        <v>0</v>
      </c>
      <c r="D339" s="166">
        <v>0</v>
      </c>
      <c r="E339" s="166">
        <v>0</v>
      </c>
      <c r="F339" s="166">
        <v>0</v>
      </c>
      <c r="G339" s="166">
        <v>16100</v>
      </c>
      <c r="H339" s="167">
        <v>0</v>
      </c>
      <c r="I339" s="167">
        <v>0</v>
      </c>
      <c r="J339" s="166">
        <v>0</v>
      </c>
      <c r="K339" s="282">
        <v>16100</v>
      </c>
    </row>
    <row r="340" spans="1:12" ht="15.75" customHeight="1" thickTop="1">
      <c r="A340" s="169"/>
      <c r="B340" s="171"/>
      <c r="C340" s="171"/>
      <c r="D340" s="171"/>
      <c r="E340" s="171"/>
      <c r="F340" s="171"/>
      <c r="G340" s="171"/>
      <c r="H340" s="172"/>
      <c r="I340" s="172"/>
      <c r="J340" s="171"/>
      <c r="K340" s="171"/>
      <c r="L340" s="29"/>
    </row>
    <row r="341" spans="1:12" ht="15.75" customHeight="1">
      <c r="A341" s="169"/>
      <c r="B341" s="171"/>
      <c r="C341" s="171"/>
      <c r="D341" s="171"/>
      <c r="E341" s="171"/>
      <c r="F341" s="171"/>
      <c r="G341" s="171"/>
      <c r="H341" s="172"/>
      <c r="I341" s="172"/>
      <c r="J341" s="171"/>
      <c r="K341" s="171"/>
      <c r="L341" s="29"/>
    </row>
    <row r="342" spans="1:12" ht="15.75" customHeight="1">
      <c r="A342" s="279"/>
      <c r="B342" s="171"/>
      <c r="C342" s="171"/>
      <c r="D342" s="171"/>
      <c r="E342" s="171"/>
      <c r="F342" s="171"/>
      <c r="G342" s="172"/>
      <c r="H342" s="172"/>
      <c r="I342" s="172"/>
      <c r="J342" s="172"/>
      <c r="K342" s="171"/>
      <c r="L342" s="29"/>
    </row>
    <row r="343" spans="1:12" ht="15.75" customHeight="1" thickBot="1">
      <c r="A343" s="255"/>
      <c r="B343" s="170"/>
      <c r="C343" s="171"/>
      <c r="D343" s="170"/>
      <c r="E343" s="171"/>
      <c r="F343" s="171"/>
      <c r="G343" s="172"/>
      <c r="H343" s="170"/>
      <c r="I343" s="170"/>
      <c r="J343" s="170"/>
      <c r="K343" s="58" t="s">
        <v>74</v>
      </c>
      <c r="L343" s="29"/>
    </row>
    <row r="344" spans="1:12" ht="15.75" customHeight="1" thickBot="1" thickTop="1">
      <c r="A344" s="256" t="s">
        <v>3</v>
      </c>
      <c r="B344" s="521" t="s">
        <v>27</v>
      </c>
      <c r="C344" s="522"/>
      <c r="D344" s="522"/>
      <c r="E344" s="523"/>
      <c r="F344" s="258" t="s">
        <v>82</v>
      </c>
      <c r="G344" s="258" t="s">
        <v>82</v>
      </c>
      <c r="H344" s="259" t="s">
        <v>338</v>
      </c>
      <c r="I344" s="258" t="s">
        <v>82</v>
      </c>
      <c r="J344" s="260" t="s">
        <v>40</v>
      </c>
      <c r="K344" s="258" t="s">
        <v>339</v>
      </c>
      <c r="L344" s="29"/>
    </row>
    <row r="345" spans="1:12" ht="15.75" customHeight="1" thickTop="1">
      <c r="A345" s="66"/>
      <c r="B345" s="261" t="s">
        <v>77</v>
      </c>
      <c r="C345" s="262" t="s">
        <v>104</v>
      </c>
      <c r="D345" s="262" t="s">
        <v>33</v>
      </c>
      <c r="E345" s="263" t="s">
        <v>340</v>
      </c>
      <c r="F345" s="263" t="s">
        <v>341</v>
      </c>
      <c r="G345" s="263" t="s">
        <v>30</v>
      </c>
      <c r="H345" s="264" t="s">
        <v>85</v>
      </c>
      <c r="I345" s="264" t="s">
        <v>342</v>
      </c>
      <c r="J345" s="129" t="s">
        <v>48</v>
      </c>
      <c r="K345" s="263" t="s">
        <v>343</v>
      </c>
      <c r="L345" s="29"/>
    </row>
    <row r="346" spans="1:12" ht="15.75" customHeight="1" thickBot="1">
      <c r="A346" s="265"/>
      <c r="B346" s="266" t="s">
        <v>81</v>
      </c>
      <c r="C346" s="266" t="s">
        <v>106</v>
      </c>
      <c r="D346" s="266" t="s">
        <v>36</v>
      </c>
      <c r="E346" s="267" t="s">
        <v>344</v>
      </c>
      <c r="F346" s="268" t="s">
        <v>345</v>
      </c>
      <c r="G346" s="268" t="s">
        <v>35</v>
      </c>
      <c r="H346" s="269"/>
      <c r="I346" s="266"/>
      <c r="J346" s="270"/>
      <c r="K346" s="268" t="s">
        <v>52</v>
      </c>
      <c r="L346" s="29"/>
    </row>
    <row r="347" spans="1:11" ht="15.75" customHeight="1" thickTop="1">
      <c r="A347" s="183" t="s">
        <v>180</v>
      </c>
      <c r="B347" s="179">
        <v>0</v>
      </c>
      <c r="C347" s="179">
        <v>0</v>
      </c>
      <c r="D347" s="179">
        <v>0</v>
      </c>
      <c r="E347" s="179">
        <v>0</v>
      </c>
      <c r="F347" s="179">
        <v>0</v>
      </c>
      <c r="G347" s="179">
        <v>12150</v>
      </c>
      <c r="H347" s="273">
        <v>0</v>
      </c>
      <c r="I347" s="273">
        <v>0</v>
      </c>
      <c r="J347" s="179">
        <v>0</v>
      </c>
      <c r="K347" s="271">
        <v>12150</v>
      </c>
    </row>
    <row r="348" spans="1:11" ht="15.75" customHeight="1">
      <c r="A348" s="191" t="s">
        <v>181</v>
      </c>
      <c r="B348" s="155">
        <v>1135504.54</v>
      </c>
      <c r="C348" s="155">
        <v>0</v>
      </c>
      <c r="D348" s="155">
        <v>0</v>
      </c>
      <c r="E348" s="155">
        <v>0</v>
      </c>
      <c r="F348" s="155">
        <v>2750</v>
      </c>
      <c r="G348" s="159">
        <v>7400</v>
      </c>
      <c r="H348" s="159">
        <v>0</v>
      </c>
      <c r="I348" s="159">
        <v>0</v>
      </c>
      <c r="J348" s="155">
        <v>894250</v>
      </c>
      <c r="K348" s="272">
        <v>904400</v>
      </c>
    </row>
    <row r="349" spans="1:11" ht="15.75" customHeight="1">
      <c r="A349" s="192" t="s">
        <v>348</v>
      </c>
      <c r="B349" s="155">
        <v>0</v>
      </c>
      <c r="C349" s="155">
        <v>0</v>
      </c>
      <c r="D349" s="155">
        <v>0</v>
      </c>
      <c r="E349" s="155">
        <v>0</v>
      </c>
      <c r="F349" s="155">
        <v>0</v>
      </c>
      <c r="G349" s="159">
        <v>12950</v>
      </c>
      <c r="H349" s="159">
        <v>0</v>
      </c>
      <c r="I349" s="159">
        <v>0</v>
      </c>
      <c r="J349" s="155">
        <v>0</v>
      </c>
      <c r="K349" s="272">
        <v>12950</v>
      </c>
    </row>
    <row r="350" spans="1:11" ht="15.75" customHeight="1">
      <c r="A350" s="191" t="s">
        <v>183</v>
      </c>
      <c r="B350" s="155">
        <v>0</v>
      </c>
      <c r="C350" s="155">
        <v>0</v>
      </c>
      <c r="D350" s="155">
        <v>0</v>
      </c>
      <c r="E350" s="155">
        <v>0</v>
      </c>
      <c r="F350" s="155">
        <v>0</v>
      </c>
      <c r="G350" s="159">
        <v>0</v>
      </c>
      <c r="H350" s="159">
        <v>0</v>
      </c>
      <c r="I350" s="159">
        <v>0</v>
      </c>
      <c r="J350" s="155">
        <v>0</v>
      </c>
      <c r="K350" s="272">
        <v>0</v>
      </c>
    </row>
    <row r="351" spans="1:11" ht="15.75" customHeight="1">
      <c r="A351" s="192" t="s">
        <v>184</v>
      </c>
      <c r="B351" s="155">
        <v>36418.94</v>
      </c>
      <c r="C351" s="155">
        <v>0</v>
      </c>
      <c r="D351" s="155">
        <v>0</v>
      </c>
      <c r="E351" s="155">
        <v>0</v>
      </c>
      <c r="F351" s="155">
        <v>0</v>
      </c>
      <c r="G351" s="155">
        <v>10000</v>
      </c>
      <c r="H351" s="159">
        <v>0</v>
      </c>
      <c r="I351" s="159">
        <v>0</v>
      </c>
      <c r="J351" s="155">
        <v>0</v>
      </c>
      <c r="K351" s="272">
        <v>10000</v>
      </c>
    </row>
    <row r="352" spans="1:11" ht="15.75" customHeight="1">
      <c r="A352" s="192" t="s">
        <v>185</v>
      </c>
      <c r="B352" s="155">
        <v>0</v>
      </c>
      <c r="C352" s="155">
        <v>0</v>
      </c>
      <c r="D352" s="155">
        <v>0</v>
      </c>
      <c r="E352" s="155">
        <v>0</v>
      </c>
      <c r="F352" s="155">
        <v>0</v>
      </c>
      <c r="G352" s="155">
        <v>10800</v>
      </c>
      <c r="H352" s="159">
        <v>0</v>
      </c>
      <c r="I352" s="159">
        <v>0</v>
      </c>
      <c r="J352" s="155">
        <v>0</v>
      </c>
      <c r="K352" s="272">
        <v>10800</v>
      </c>
    </row>
    <row r="353" spans="1:11" ht="15.75" customHeight="1">
      <c r="A353" s="192" t="s">
        <v>186</v>
      </c>
      <c r="B353" s="155">
        <v>0</v>
      </c>
      <c r="C353" s="155">
        <v>0</v>
      </c>
      <c r="D353" s="155">
        <v>0</v>
      </c>
      <c r="E353" s="155">
        <v>0</v>
      </c>
      <c r="F353" s="155">
        <v>0</v>
      </c>
      <c r="G353" s="155">
        <v>8900</v>
      </c>
      <c r="H353" s="159">
        <v>0</v>
      </c>
      <c r="I353" s="159">
        <v>0</v>
      </c>
      <c r="J353" s="155">
        <v>0</v>
      </c>
      <c r="K353" s="272">
        <v>8900</v>
      </c>
    </row>
    <row r="354" spans="1:11" ht="15.75" customHeight="1">
      <c r="A354" s="192" t="s">
        <v>187</v>
      </c>
      <c r="B354" s="155">
        <v>156309.7</v>
      </c>
      <c r="C354" s="155">
        <v>0</v>
      </c>
      <c r="D354" s="155">
        <v>0</v>
      </c>
      <c r="E354" s="155">
        <v>0</v>
      </c>
      <c r="F354" s="155">
        <v>0</v>
      </c>
      <c r="G354" s="155">
        <v>0</v>
      </c>
      <c r="H354" s="159">
        <v>0</v>
      </c>
      <c r="I354" s="159">
        <v>0</v>
      </c>
      <c r="J354" s="155">
        <v>0</v>
      </c>
      <c r="K354" s="272">
        <v>0</v>
      </c>
    </row>
    <row r="355" spans="1:11" ht="15.75" customHeight="1">
      <c r="A355" s="192" t="s">
        <v>188</v>
      </c>
      <c r="B355" s="155">
        <v>22975.2</v>
      </c>
      <c r="C355" s="155">
        <v>0</v>
      </c>
      <c r="D355" s="155">
        <v>0</v>
      </c>
      <c r="E355" s="155">
        <v>0</v>
      </c>
      <c r="F355" s="155">
        <v>0</v>
      </c>
      <c r="G355" s="155">
        <v>3350</v>
      </c>
      <c r="H355" s="159">
        <v>0</v>
      </c>
      <c r="I355" s="159">
        <v>0</v>
      </c>
      <c r="J355" s="155">
        <v>0</v>
      </c>
      <c r="K355" s="272">
        <v>3350</v>
      </c>
    </row>
    <row r="356" spans="1:11" ht="15.75" customHeight="1">
      <c r="A356" s="192" t="s">
        <v>189</v>
      </c>
      <c r="B356" s="155">
        <v>7303385.31</v>
      </c>
      <c r="C356" s="155">
        <v>0</v>
      </c>
      <c r="D356" s="155">
        <v>0</v>
      </c>
      <c r="E356" s="155">
        <v>0</v>
      </c>
      <c r="F356" s="155">
        <v>0</v>
      </c>
      <c r="G356" s="155">
        <v>17050</v>
      </c>
      <c r="H356" s="159">
        <v>0</v>
      </c>
      <c r="I356" s="159">
        <v>0</v>
      </c>
      <c r="J356" s="155">
        <v>0</v>
      </c>
      <c r="K356" s="272">
        <v>17050</v>
      </c>
    </row>
    <row r="357" spans="1:11" ht="15.75" customHeight="1">
      <c r="A357" s="192" t="s">
        <v>190</v>
      </c>
      <c r="B357" s="155">
        <v>5161.69</v>
      </c>
      <c r="C357" s="155">
        <v>0</v>
      </c>
      <c r="D357" s="155">
        <v>0</v>
      </c>
      <c r="E357" s="155">
        <v>0</v>
      </c>
      <c r="F357" s="155">
        <v>0</v>
      </c>
      <c r="G357" s="155">
        <v>23600</v>
      </c>
      <c r="H357" s="159">
        <v>0</v>
      </c>
      <c r="I357" s="159">
        <v>0</v>
      </c>
      <c r="J357" s="155">
        <v>0</v>
      </c>
      <c r="K357" s="272">
        <v>23600</v>
      </c>
    </row>
    <row r="358" spans="1:11" ht="15.75" customHeight="1">
      <c r="A358" s="192" t="s">
        <v>191</v>
      </c>
      <c r="B358" s="155">
        <v>765.55</v>
      </c>
      <c r="C358" s="155">
        <v>0</v>
      </c>
      <c r="D358" s="155">
        <v>0</v>
      </c>
      <c r="E358" s="155">
        <v>0</v>
      </c>
      <c r="F358" s="155">
        <v>450</v>
      </c>
      <c r="G358" s="155">
        <v>1609</v>
      </c>
      <c r="H358" s="159">
        <v>0</v>
      </c>
      <c r="I358" s="159">
        <v>0</v>
      </c>
      <c r="J358" s="155">
        <v>0</v>
      </c>
      <c r="K358" s="272">
        <v>2059</v>
      </c>
    </row>
    <row r="359" spans="1:11" ht="15.75" customHeight="1">
      <c r="A359" s="192" t="s">
        <v>192</v>
      </c>
      <c r="B359" s="155">
        <v>47709.81</v>
      </c>
      <c r="C359" s="155">
        <v>0</v>
      </c>
      <c r="D359" s="155">
        <v>0</v>
      </c>
      <c r="E359" s="155">
        <v>0</v>
      </c>
      <c r="F359" s="155">
        <v>0</v>
      </c>
      <c r="G359" s="155">
        <v>29700</v>
      </c>
      <c r="H359" s="159">
        <v>0</v>
      </c>
      <c r="I359" s="159">
        <v>0</v>
      </c>
      <c r="J359" s="155">
        <v>0</v>
      </c>
      <c r="K359" s="272">
        <v>29700</v>
      </c>
    </row>
    <row r="360" spans="1:11" ht="15.75" customHeight="1">
      <c r="A360" s="192" t="s">
        <v>193</v>
      </c>
      <c r="B360" s="155">
        <v>0</v>
      </c>
      <c r="C360" s="155">
        <v>0</v>
      </c>
      <c r="D360" s="155">
        <v>0</v>
      </c>
      <c r="E360" s="155">
        <v>0</v>
      </c>
      <c r="F360" s="155">
        <v>0</v>
      </c>
      <c r="G360" s="155">
        <v>1566</v>
      </c>
      <c r="H360" s="159">
        <v>0</v>
      </c>
      <c r="I360" s="159">
        <v>0</v>
      </c>
      <c r="J360" s="155">
        <v>0</v>
      </c>
      <c r="K360" s="272">
        <v>1566</v>
      </c>
    </row>
    <row r="361" spans="1:11" ht="15.75" customHeight="1">
      <c r="A361" s="192" t="s">
        <v>194</v>
      </c>
      <c r="B361" s="155">
        <v>0</v>
      </c>
      <c r="C361" s="155">
        <v>0</v>
      </c>
      <c r="D361" s="155">
        <v>0</v>
      </c>
      <c r="E361" s="155">
        <v>0</v>
      </c>
      <c r="F361" s="155">
        <v>500</v>
      </c>
      <c r="G361" s="155">
        <v>0</v>
      </c>
      <c r="H361" s="159">
        <v>0</v>
      </c>
      <c r="I361" s="159">
        <v>0</v>
      </c>
      <c r="J361" s="155">
        <v>0</v>
      </c>
      <c r="K361" s="272">
        <v>500</v>
      </c>
    </row>
    <row r="362" spans="1:11" ht="15.75" customHeight="1">
      <c r="A362" s="192" t="s">
        <v>195</v>
      </c>
      <c r="B362" s="155">
        <v>0</v>
      </c>
      <c r="C362" s="155">
        <v>0</v>
      </c>
      <c r="D362" s="155">
        <v>0</v>
      </c>
      <c r="E362" s="155">
        <v>0</v>
      </c>
      <c r="F362" s="155">
        <v>0</v>
      </c>
      <c r="G362" s="155">
        <v>0</v>
      </c>
      <c r="H362" s="159">
        <v>0</v>
      </c>
      <c r="I362" s="159">
        <v>0</v>
      </c>
      <c r="J362" s="155">
        <v>0</v>
      </c>
      <c r="K362" s="272">
        <v>0</v>
      </c>
    </row>
    <row r="363" spans="1:11" ht="15.75" customHeight="1">
      <c r="A363" s="192" t="s">
        <v>196</v>
      </c>
      <c r="B363" s="155">
        <v>144482.12</v>
      </c>
      <c r="C363" s="155">
        <v>0</v>
      </c>
      <c r="D363" s="155">
        <v>0</v>
      </c>
      <c r="E363" s="155">
        <v>0</v>
      </c>
      <c r="F363" s="155">
        <v>0</v>
      </c>
      <c r="G363" s="155">
        <v>9000</v>
      </c>
      <c r="H363" s="159">
        <v>0</v>
      </c>
      <c r="I363" s="159">
        <v>0</v>
      </c>
      <c r="J363" s="155">
        <v>0</v>
      </c>
      <c r="K363" s="272">
        <v>9000</v>
      </c>
    </row>
    <row r="364" spans="1:11" ht="15.75" customHeight="1">
      <c r="A364" s="192" t="s">
        <v>197</v>
      </c>
      <c r="B364" s="152">
        <v>4662.97</v>
      </c>
      <c r="C364" s="155">
        <v>0</v>
      </c>
      <c r="D364" s="155">
        <v>0</v>
      </c>
      <c r="E364" s="155">
        <v>0</v>
      </c>
      <c r="F364" s="155">
        <v>0</v>
      </c>
      <c r="G364" s="155">
        <v>13500</v>
      </c>
      <c r="H364" s="159">
        <v>0</v>
      </c>
      <c r="I364" s="159">
        <v>0</v>
      </c>
      <c r="J364" s="155">
        <v>0</v>
      </c>
      <c r="K364" s="272">
        <v>13500</v>
      </c>
    </row>
    <row r="365" spans="1:11" ht="15.75" customHeight="1">
      <c r="A365" s="192" t="s">
        <v>198</v>
      </c>
      <c r="B365" s="155">
        <v>0</v>
      </c>
      <c r="C365" s="155">
        <v>0</v>
      </c>
      <c r="D365" s="155">
        <v>0</v>
      </c>
      <c r="E365" s="155">
        <v>0</v>
      </c>
      <c r="F365" s="155">
        <v>0</v>
      </c>
      <c r="G365" s="155">
        <v>1500</v>
      </c>
      <c r="H365" s="159">
        <v>0</v>
      </c>
      <c r="I365" s="159">
        <v>0</v>
      </c>
      <c r="J365" s="155">
        <v>0</v>
      </c>
      <c r="K365" s="272">
        <v>1500</v>
      </c>
    </row>
    <row r="366" spans="1:11" ht="15.75" customHeight="1">
      <c r="A366" s="192" t="s">
        <v>199</v>
      </c>
      <c r="B366" s="155">
        <v>0</v>
      </c>
      <c r="C366" s="155">
        <v>0</v>
      </c>
      <c r="D366" s="155">
        <v>0</v>
      </c>
      <c r="E366" s="155">
        <v>0</v>
      </c>
      <c r="F366" s="155">
        <v>0</v>
      </c>
      <c r="G366" s="155">
        <v>12350</v>
      </c>
      <c r="H366" s="159">
        <v>0</v>
      </c>
      <c r="I366" s="159">
        <v>0</v>
      </c>
      <c r="J366" s="155">
        <v>0</v>
      </c>
      <c r="K366" s="272">
        <v>12350</v>
      </c>
    </row>
    <row r="367" spans="1:11" ht="15.75" customHeight="1">
      <c r="A367" s="192" t="s">
        <v>200</v>
      </c>
      <c r="B367" s="155">
        <v>0</v>
      </c>
      <c r="C367" s="155">
        <v>0</v>
      </c>
      <c r="D367" s="155">
        <v>0</v>
      </c>
      <c r="E367" s="155">
        <v>0</v>
      </c>
      <c r="F367" s="155">
        <v>0</v>
      </c>
      <c r="G367" s="155">
        <v>0</v>
      </c>
      <c r="H367" s="159">
        <v>0</v>
      </c>
      <c r="I367" s="159">
        <v>0</v>
      </c>
      <c r="J367" s="155">
        <v>0</v>
      </c>
      <c r="K367" s="272">
        <v>0</v>
      </c>
    </row>
    <row r="368" spans="1:11" ht="15.75" customHeight="1">
      <c r="A368" s="192" t="s">
        <v>201</v>
      </c>
      <c r="B368" s="155">
        <v>0</v>
      </c>
      <c r="C368" s="155">
        <v>0</v>
      </c>
      <c r="D368" s="155">
        <v>0</v>
      </c>
      <c r="E368" s="155">
        <v>0</v>
      </c>
      <c r="F368" s="155">
        <v>1035</v>
      </c>
      <c r="G368" s="155">
        <v>0</v>
      </c>
      <c r="H368" s="159">
        <v>0</v>
      </c>
      <c r="I368" s="159">
        <v>0</v>
      </c>
      <c r="J368" s="155">
        <v>0</v>
      </c>
      <c r="K368" s="272">
        <v>1035</v>
      </c>
    </row>
    <row r="369" spans="1:11" ht="15.75" customHeight="1">
      <c r="A369" s="192" t="s">
        <v>202</v>
      </c>
      <c r="B369" s="155">
        <v>0</v>
      </c>
      <c r="C369" s="155">
        <v>0</v>
      </c>
      <c r="D369" s="155">
        <v>0</v>
      </c>
      <c r="E369" s="155">
        <v>0</v>
      </c>
      <c r="F369" s="155">
        <v>0</v>
      </c>
      <c r="G369" s="155">
        <v>10924</v>
      </c>
      <c r="H369" s="159">
        <v>0</v>
      </c>
      <c r="I369" s="159">
        <v>0</v>
      </c>
      <c r="J369" s="155">
        <v>2870</v>
      </c>
      <c r="K369" s="272">
        <v>13794</v>
      </c>
    </row>
    <row r="370" spans="1:11" ht="15.75" customHeight="1" thickBot="1">
      <c r="A370" s="193" t="s">
        <v>203</v>
      </c>
      <c r="B370" s="166">
        <v>0</v>
      </c>
      <c r="C370" s="166">
        <v>0</v>
      </c>
      <c r="D370" s="166">
        <v>0</v>
      </c>
      <c r="E370" s="166">
        <v>0</v>
      </c>
      <c r="F370" s="166">
        <v>0</v>
      </c>
      <c r="G370" s="166">
        <v>9150</v>
      </c>
      <c r="H370" s="167">
        <v>0</v>
      </c>
      <c r="I370" s="167">
        <v>0</v>
      </c>
      <c r="J370" s="166">
        <v>0</v>
      </c>
      <c r="K370" s="282">
        <v>9150</v>
      </c>
    </row>
    <row r="371" spans="1:12" ht="15.75" customHeight="1" thickTop="1">
      <c r="A371" s="194"/>
      <c r="B371" s="171"/>
      <c r="C371" s="171"/>
      <c r="D371" s="171"/>
      <c r="E371" s="171"/>
      <c r="F371" s="171"/>
      <c r="G371" s="171"/>
      <c r="H371" s="172"/>
      <c r="I371" s="172"/>
      <c r="J371" s="171"/>
      <c r="K371" s="171"/>
      <c r="L371" s="29"/>
    </row>
    <row r="372" spans="1:12" ht="15.75" customHeight="1">
      <c r="A372" s="194"/>
      <c r="B372" s="171"/>
      <c r="C372" s="171"/>
      <c r="D372" s="171"/>
      <c r="E372" s="171"/>
      <c r="F372" s="171"/>
      <c r="G372" s="171"/>
      <c r="H372" s="172"/>
      <c r="I372" s="172"/>
      <c r="J372" s="171"/>
      <c r="K372" s="171"/>
      <c r="L372" s="29"/>
    </row>
    <row r="373" spans="1:12" ht="15.75" customHeight="1">
      <c r="A373" s="279"/>
      <c r="B373" s="171"/>
      <c r="C373" s="171"/>
      <c r="D373" s="171"/>
      <c r="E373" s="171"/>
      <c r="F373" s="171"/>
      <c r="G373" s="172"/>
      <c r="H373" s="172"/>
      <c r="I373" s="172"/>
      <c r="J373" s="172"/>
      <c r="K373" s="171"/>
      <c r="L373" s="29"/>
    </row>
    <row r="374" spans="1:12" ht="15.75" customHeight="1" thickBot="1">
      <c r="A374" s="255"/>
      <c r="B374" s="170"/>
      <c r="C374" s="171"/>
      <c r="D374" s="170"/>
      <c r="E374" s="171"/>
      <c r="F374" s="171"/>
      <c r="G374" s="172"/>
      <c r="H374" s="170"/>
      <c r="I374" s="170"/>
      <c r="J374" s="170"/>
      <c r="K374" s="58" t="s">
        <v>74</v>
      </c>
      <c r="L374" s="29"/>
    </row>
    <row r="375" spans="1:12" ht="15.75" customHeight="1" thickBot="1" thickTop="1">
      <c r="A375" s="256" t="s">
        <v>3</v>
      </c>
      <c r="B375" s="521" t="s">
        <v>27</v>
      </c>
      <c r="C375" s="522"/>
      <c r="D375" s="522"/>
      <c r="E375" s="523"/>
      <c r="F375" s="258" t="s">
        <v>82</v>
      </c>
      <c r="G375" s="258" t="s">
        <v>82</v>
      </c>
      <c r="H375" s="259" t="s">
        <v>338</v>
      </c>
      <c r="I375" s="258" t="s">
        <v>82</v>
      </c>
      <c r="J375" s="260" t="s">
        <v>40</v>
      </c>
      <c r="K375" s="258" t="s">
        <v>339</v>
      </c>
      <c r="L375" s="29"/>
    </row>
    <row r="376" spans="1:12" ht="15.75" customHeight="1" thickTop="1">
      <c r="A376" s="66"/>
      <c r="B376" s="261" t="s">
        <v>77</v>
      </c>
      <c r="C376" s="262" t="s">
        <v>104</v>
      </c>
      <c r="D376" s="262" t="s">
        <v>33</v>
      </c>
      <c r="E376" s="263" t="s">
        <v>340</v>
      </c>
      <c r="F376" s="263" t="s">
        <v>341</v>
      </c>
      <c r="G376" s="263" t="s">
        <v>30</v>
      </c>
      <c r="H376" s="264" t="s">
        <v>85</v>
      </c>
      <c r="I376" s="264" t="s">
        <v>342</v>
      </c>
      <c r="J376" s="129" t="s">
        <v>48</v>
      </c>
      <c r="K376" s="263" t="s">
        <v>343</v>
      </c>
      <c r="L376" s="29"/>
    </row>
    <row r="377" spans="1:12" ht="15.75" customHeight="1" thickBot="1">
      <c r="A377" s="265"/>
      <c r="B377" s="266" t="s">
        <v>81</v>
      </c>
      <c r="C377" s="266" t="s">
        <v>106</v>
      </c>
      <c r="D377" s="266" t="s">
        <v>36</v>
      </c>
      <c r="E377" s="267" t="s">
        <v>344</v>
      </c>
      <c r="F377" s="268" t="s">
        <v>345</v>
      </c>
      <c r="G377" s="268" t="s">
        <v>35</v>
      </c>
      <c r="H377" s="269"/>
      <c r="I377" s="266"/>
      <c r="J377" s="270"/>
      <c r="K377" s="268" t="s">
        <v>52</v>
      </c>
      <c r="L377" s="29"/>
    </row>
    <row r="378" spans="1:11" ht="15.75" customHeight="1" thickTop="1">
      <c r="A378" s="199" t="s">
        <v>204</v>
      </c>
      <c r="B378" s="179">
        <v>0</v>
      </c>
      <c r="C378" s="179">
        <v>0</v>
      </c>
      <c r="D378" s="179">
        <v>0</v>
      </c>
      <c r="E378" s="179">
        <v>0</v>
      </c>
      <c r="F378" s="179">
        <v>0</v>
      </c>
      <c r="G378" s="179">
        <v>0</v>
      </c>
      <c r="H378" s="273">
        <v>0</v>
      </c>
      <c r="I378" s="273">
        <v>0</v>
      </c>
      <c r="J378" s="179">
        <v>0</v>
      </c>
      <c r="K378" s="271">
        <v>0</v>
      </c>
    </row>
    <row r="379" spans="1:11" ht="15.75" customHeight="1">
      <c r="A379" s="192" t="s">
        <v>205</v>
      </c>
      <c r="B379" s="155">
        <v>0</v>
      </c>
      <c r="C379" s="155">
        <v>0</v>
      </c>
      <c r="D379" s="155">
        <v>0</v>
      </c>
      <c r="E379" s="155">
        <v>0</v>
      </c>
      <c r="F379" s="155">
        <v>0</v>
      </c>
      <c r="G379" s="155">
        <v>13700</v>
      </c>
      <c r="H379" s="159">
        <v>0</v>
      </c>
      <c r="I379" s="159">
        <v>0</v>
      </c>
      <c r="J379" s="155">
        <v>0</v>
      </c>
      <c r="K379" s="272">
        <v>13700</v>
      </c>
    </row>
    <row r="380" spans="1:11" ht="15.75" customHeight="1">
      <c r="A380" s="192" t="s">
        <v>206</v>
      </c>
      <c r="B380" s="155">
        <v>0</v>
      </c>
      <c r="C380" s="155">
        <v>0</v>
      </c>
      <c r="D380" s="155">
        <v>0</v>
      </c>
      <c r="E380" s="155">
        <v>0</v>
      </c>
      <c r="F380" s="155">
        <v>0</v>
      </c>
      <c r="G380" s="155">
        <v>0</v>
      </c>
      <c r="H380" s="159">
        <v>0</v>
      </c>
      <c r="I380" s="159">
        <v>0</v>
      </c>
      <c r="J380" s="155">
        <v>0</v>
      </c>
      <c r="K380" s="272">
        <v>0</v>
      </c>
    </row>
    <row r="381" spans="1:11" ht="15.75" customHeight="1">
      <c r="A381" s="192" t="s">
        <v>207</v>
      </c>
      <c r="B381" s="155">
        <v>0</v>
      </c>
      <c r="C381" s="155">
        <v>0</v>
      </c>
      <c r="D381" s="155">
        <v>0</v>
      </c>
      <c r="E381" s="155">
        <v>0</v>
      </c>
      <c r="F381" s="155">
        <v>0</v>
      </c>
      <c r="G381" s="155">
        <v>0</v>
      </c>
      <c r="H381" s="159">
        <v>0</v>
      </c>
      <c r="I381" s="159">
        <v>0</v>
      </c>
      <c r="J381" s="155">
        <v>0</v>
      </c>
      <c r="K381" s="272">
        <v>0</v>
      </c>
    </row>
    <row r="382" spans="1:11" ht="15.75" customHeight="1">
      <c r="A382" s="192" t="s">
        <v>208</v>
      </c>
      <c r="B382" s="155">
        <v>0</v>
      </c>
      <c r="C382" s="155">
        <v>0</v>
      </c>
      <c r="D382" s="155">
        <v>0</v>
      </c>
      <c r="E382" s="155">
        <v>0</v>
      </c>
      <c r="F382" s="155">
        <v>706362.55</v>
      </c>
      <c r="G382" s="155">
        <v>0</v>
      </c>
      <c r="H382" s="159">
        <v>0</v>
      </c>
      <c r="I382" s="159">
        <v>0</v>
      </c>
      <c r="J382" s="155">
        <v>0</v>
      </c>
      <c r="K382" s="272">
        <v>706362.55</v>
      </c>
    </row>
    <row r="383" spans="1:11" ht="15.75" customHeight="1">
      <c r="A383" s="192" t="s">
        <v>209</v>
      </c>
      <c r="B383" s="155">
        <v>0</v>
      </c>
      <c r="C383" s="155">
        <v>0</v>
      </c>
      <c r="D383" s="155">
        <v>0</v>
      </c>
      <c r="E383" s="155">
        <v>0</v>
      </c>
      <c r="F383" s="155">
        <v>0</v>
      </c>
      <c r="G383" s="155">
        <v>0</v>
      </c>
      <c r="H383" s="159">
        <v>0</v>
      </c>
      <c r="I383" s="159">
        <v>0</v>
      </c>
      <c r="J383" s="155">
        <v>0</v>
      </c>
      <c r="K383" s="272">
        <v>0</v>
      </c>
    </row>
    <row r="384" spans="1:11" ht="15.75" customHeight="1">
      <c r="A384" s="192" t="s">
        <v>210</v>
      </c>
      <c r="B384" s="155">
        <v>0</v>
      </c>
      <c r="C384" s="155">
        <v>0</v>
      </c>
      <c r="D384" s="155">
        <v>0</v>
      </c>
      <c r="E384" s="155">
        <v>0</v>
      </c>
      <c r="F384" s="155">
        <v>0</v>
      </c>
      <c r="G384" s="155">
        <v>0</v>
      </c>
      <c r="H384" s="159">
        <v>0</v>
      </c>
      <c r="I384" s="159">
        <v>0</v>
      </c>
      <c r="J384" s="155">
        <v>0</v>
      </c>
      <c r="K384" s="272">
        <v>0</v>
      </c>
    </row>
    <row r="385" spans="1:11" ht="15.75" customHeight="1">
      <c r="A385" s="192" t="s">
        <v>211</v>
      </c>
      <c r="B385" s="155">
        <v>0</v>
      </c>
      <c r="C385" s="155">
        <v>0</v>
      </c>
      <c r="D385" s="155">
        <v>0</v>
      </c>
      <c r="E385" s="155">
        <v>0</v>
      </c>
      <c r="F385" s="155">
        <v>0</v>
      </c>
      <c r="G385" s="155">
        <v>0</v>
      </c>
      <c r="H385" s="159">
        <v>0</v>
      </c>
      <c r="I385" s="159">
        <v>0</v>
      </c>
      <c r="J385" s="155">
        <v>0</v>
      </c>
      <c r="K385" s="272">
        <v>0</v>
      </c>
    </row>
    <row r="386" spans="1:11" ht="15.75" customHeight="1">
      <c r="A386" s="192" t="s">
        <v>212</v>
      </c>
      <c r="B386" s="155">
        <v>0</v>
      </c>
      <c r="C386" s="155">
        <v>0</v>
      </c>
      <c r="D386" s="155">
        <v>0</v>
      </c>
      <c r="E386" s="155">
        <v>0</v>
      </c>
      <c r="F386" s="155">
        <v>0</v>
      </c>
      <c r="G386" s="155">
        <v>0</v>
      </c>
      <c r="H386" s="159">
        <v>0</v>
      </c>
      <c r="I386" s="159">
        <v>0</v>
      </c>
      <c r="J386" s="155">
        <v>0</v>
      </c>
      <c r="K386" s="272">
        <v>0</v>
      </c>
    </row>
    <row r="387" spans="1:11" ht="15.75" customHeight="1">
      <c r="A387" s="192" t="s">
        <v>349</v>
      </c>
      <c r="B387" s="155">
        <v>81661.14</v>
      </c>
      <c r="C387" s="155">
        <v>505173.2</v>
      </c>
      <c r="D387" s="155">
        <v>16949.43</v>
      </c>
      <c r="E387" s="155">
        <v>0</v>
      </c>
      <c r="F387" s="155">
        <v>0</v>
      </c>
      <c r="G387" s="155">
        <v>24010</v>
      </c>
      <c r="H387" s="159">
        <v>-16949.43</v>
      </c>
      <c r="I387" s="159">
        <v>16949.43</v>
      </c>
      <c r="J387" s="155">
        <v>0</v>
      </c>
      <c r="K387" s="272">
        <v>24010</v>
      </c>
    </row>
    <row r="388" spans="1:11" ht="15.75" customHeight="1">
      <c r="A388" s="192" t="s">
        <v>350</v>
      </c>
      <c r="B388" s="155">
        <v>51764</v>
      </c>
      <c r="C388" s="155">
        <v>0</v>
      </c>
      <c r="D388" s="155">
        <v>50920.18</v>
      </c>
      <c r="E388" s="155">
        <v>0</v>
      </c>
      <c r="F388" s="155">
        <v>0</v>
      </c>
      <c r="G388" s="155">
        <v>0</v>
      </c>
      <c r="H388" s="159">
        <v>-50920.18</v>
      </c>
      <c r="I388" s="159">
        <v>50920.18</v>
      </c>
      <c r="J388" s="155">
        <v>0</v>
      </c>
      <c r="K388" s="272">
        <v>0</v>
      </c>
    </row>
    <row r="389" spans="1:11" ht="15.75" customHeight="1">
      <c r="A389" s="192" t="s">
        <v>351</v>
      </c>
      <c r="B389" s="155">
        <v>41503.61</v>
      </c>
      <c r="C389" s="155">
        <v>0</v>
      </c>
      <c r="D389" s="155">
        <v>0</v>
      </c>
      <c r="E389" s="155">
        <v>0</v>
      </c>
      <c r="F389" s="155">
        <v>0</v>
      </c>
      <c r="G389" s="155">
        <v>0</v>
      </c>
      <c r="H389" s="159">
        <v>0</v>
      </c>
      <c r="I389" s="159">
        <v>0</v>
      </c>
      <c r="J389" s="155">
        <v>0</v>
      </c>
      <c r="K389" s="272">
        <v>0</v>
      </c>
    </row>
    <row r="390" spans="1:11" ht="15.75" customHeight="1">
      <c r="A390" s="192" t="s">
        <v>216</v>
      </c>
      <c r="B390" s="155">
        <v>1996.04</v>
      </c>
      <c r="C390" s="155">
        <v>0</v>
      </c>
      <c r="D390" s="155">
        <v>0</v>
      </c>
      <c r="E390" s="155">
        <v>0</v>
      </c>
      <c r="F390" s="155">
        <v>0</v>
      </c>
      <c r="G390" s="155">
        <v>0</v>
      </c>
      <c r="H390" s="159">
        <v>0</v>
      </c>
      <c r="I390" s="159">
        <v>0</v>
      </c>
      <c r="J390" s="155">
        <v>0</v>
      </c>
      <c r="K390" s="272">
        <v>0</v>
      </c>
    </row>
    <row r="391" spans="1:11" ht="15.75" customHeight="1">
      <c r="A391" s="200" t="s">
        <v>217</v>
      </c>
      <c r="B391" s="155">
        <v>32240</v>
      </c>
      <c r="C391" s="155">
        <v>0</v>
      </c>
      <c r="D391" s="155">
        <v>45683.67</v>
      </c>
      <c r="E391" s="155">
        <v>0</v>
      </c>
      <c r="F391" s="155">
        <v>0</v>
      </c>
      <c r="G391" s="155">
        <v>0</v>
      </c>
      <c r="H391" s="159">
        <v>-45683.67</v>
      </c>
      <c r="I391" s="159">
        <v>45683.67</v>
      </c>
      <c r="J391" s="155">
        <v>0</v>
      </c>
      <c r="K391" s="272">
        <v>0</v>
      </c>
    </row>
    <row r="392" spans="1:11" ht="15.75" customHeight="1">
      <c r="A392" s="200" t="s">
        <v>218</v>
      </c>
      <c r="B392" s="155">
        <v>22878.71</v>
      </c>
      <c r="C392" s="155">
        <v>353918.38</v>
      </c>
      <c r="D392" s="155">
        <v>0</v>
      </c>
      <c r="E392" s="155">
        <v>0</v>
      </c>
      <c r="F392" s="155">
        <v>0</v>
      </c>
      <c r="G392" s="155">
        <v>0</v>
      </c>
      <c r="H392" s="159">
        <v>0</v>
      </c>
      <c r="I392" s="159">
        <v>0</v>
      </c>
      <c r="J392" s="155">
        <v>0</v>
      </c>
      <c r="K392" s="272">
        <v>0</v>
      </c>
    </row>
    <row r="393" spans="1:11" ht="15.75" customHeight="1">
      <c r="A393" s="200" t="s">
        <v>219</v>
      </c>
      <c r="B393" s="155">
        <v>96781.07</v>
      </c>
      <c r="C393" s="155">
        <v>0</v>
      </c>
      <c r="D393" s="155">
        <v>0</v>
      </c>
      <c r="E393" s="155">
        <v>0</v>
      </c>
      <c r="F393" s="155">
        <v>37764.04</v>
      </c>
      <c r="G393" s="155">
        <v>0</v>
      </c>
      <c r="H393" s="159">
        <v>0</v>
      </c>
      <c r="I393" s="159">
        <v>0</v>
      </c>
      <c r="J393" s="155">
        <v>0</v>
      </c>
      <c r="K393" s="272">
        <v>37764.04</v>
      </c>
    </row>
    <row r="394" spans="1:11" ht="15.75" customHeight="1">
      <c r="A394" s="191" t="s">
        <v>352</v>
      </c>
      <c r="B394" s="184">
        <v>0</v>
      </c>
      <c r="C394" s="157">
        <v>0</v>
      </c>
      <c r="D394" s="157">
        <v>0</v>
      </c>
      <c r="E394" s="157">
        <v>0</v>
      </c>
      <c r="F394" s="179">
        <v>0</v>
      </c>
      <c r="G394" s="273">
        <v>5300</v>
      </c>
      <c r="H394" s="157">
        <v>0</v>
      </c>
      <c r="I394" s="157">
        <v>0</v>
      </c>
      <c r="J394" s="157">
        <v>0</v>
      </c>
      <c r="K394" s="271">
        <f aca="true" t="shared" si="7" ref="K394:K401">SUM(F394:J394)</f>
        <v>5300</v>
      </c>
    </row>
    <row r="395" spans="1:11" ht="15.75" customHeight="1">
      <c r="A395" s="191" t="s">
        <v>353</v>
      </c>
      <c r="B395" s="151">
        <v>107.85</v>
      </c>
      <c r="C395" s="152">
        <v>0</v>
      </c>
      <c r="D395" s="152">
        <v>0</v>
      </c>
      <c r="E395" s="152">
        <v>0</v>
      </c>
      <c r="F395" s="155">
        <v>0</v>
      </c>
      <c r="G395" s="273">
        <v>4100</v>
      </c>
      <c r="H395" s="152">
        <v>0</v>
      </c>
      <c r="I395" s="152">
        <v>0</v>
      </c>
      <c r="J395" s="152">
        <v>5820</v>
      </c>
      <c r="K395" s="271">
        <f t="shared" si="7"/>
        <v>9920</v>
      </c>
    </row>
    <row r="396" spans="1:11" ht="15.75" customHeight="1">
      <c r="A396" s="191" t="s">
        <v>222</v>
      </c>
      <c r="B396" s="151">
        <v>0</v>
      </c>
      <c r="C396" s="152">
        <v>0</v>
      </c>
      <c r="D396" s="152">
        <v>0</v>
      </c>
      <c r="E396" s="152">
        <v>0</v>
      </c>
      <c r="F396" s="155">
        <v>0</v>
      </c>
      <c r="G396" s="159">
        <v>0</v>
      </c>
      <c r="H396" s="152">
        <v>0</v>
      </c>
      <c r="I396" s="152">
        <v>0</v>
      </c>
      <c r="J396" s="152">
        <v>0</v>
      </c>
      <c r="K396" s="271">
        <f t="shared" si="7"/>
        <v>0</v>
      </c>
    </row>
    <row r="397" spans="1:11" ht="15.75" customHeight="1">
      <c r="A397" s="191" t="s">
        <v>223</v>
      </c>
      <c r="B397" s="151">
        <v>7107.08</v>
      </c>
      <c r="C397" s="152">
        <v>0</v>
      </c>
      <c r="D397" s="152">
        <v>0</v>
      </c>
      <c r="E397" s="152">
        <v>0</v>
      </c>
      <c r="F397" s="155">
        <v>0</v>
      </c>
      <c r="G397" s="273">
        <v>0</v>
      </c>
      <c r="H397" s="152">
        <v>0</v>
      </c>
      <c r="I397" s="152">
        <v>0</v>
      </c>
      <c r="J397" s="152">
        <v>0</v>
      </c>
      <c r="K397" s="271">
        <f t="shared" si="7"/>
        <v>0</v>
      </c>
    </row>
    <row r="398" spans="1:11" ht="15.75" customHeight="1">
      <c r="A398" s="191" t="s">
        <v>224</v>
      </c>
      <c r="B398" s="203">
        <v>0</v>
      </c>
      <c r="C398" s="155">
        <v>1522291.69</v>
      </c>
      <c r="D398" s="155">
        <v>0</v>
      </c>
      <c r="E398" s="152">
        <v>0</v>
      </c>
      <c r="F398" s="155">
        <v>1957</v>
      </c>
      <c r="G398" s="155">
        <v>7000</v>
      </c>
      <c r="H398" s="152">
        <v>0</v>
      </c>
      <c r="I398" s="152">
        <v>0</v>
      </c>
      <c r="J398" s="152">
        <v>0</v>
      </c>
      <c r="K398" s="271">
        <f t="shared" si="7"/>
        <v>8957</v>
      </c>
    </row>
    <row r="399" spans="1:11" ht="15.75" customHeight="1">
      <c r="A399" s="191" t="s">
        <v>225</v>
      </c>
      <c r="B399" s="151">
        <v>93912.65</v>
      </c>
      <c r="C399" s="152">
        <v>0</v>
      </c>
      <c r="D399" s="155">
        <v>0</v>
      </c>
      <c r="E399" s="155">
        <v>0</v>
      </c>
      <c r="F399" s="155">
        <v>0</v>
      </c>
      <c r="G399" s="155">
        <v>0</v>
      </c>
      <c r="H399" s="152">
        <v>0</v>
      </c>
      <c r="I399" s="152">
        <v>0</v>
      </c>
      <c r="J399" s="152">
        <v>999</v>
      </c>
      <c r="K399" s="271">
        <f t="shared" si="7"/>
        <v>999</v>
      </c>
    </row>
    <row r="400" spans="1:11" ht="15.75" customHeight="1">
      <c r="A400" s="200" t="s">
        <v>354</v>
      </c>
      <c r="B400" s="151">
        <v>0</v>
      </c>
      <c r="C400" s="152">
        <v>0</v>
      </c>
      <c r="D400" s="155">
        <v>0</v>
      </c>
      <c r="E400" s="155">
        <v>0</v>
      </c>
      <c r="F400" s="155">
        <v>0</v>
      </c>
      <c r="G400" s="155">
        <v>0</v>
      </c>
      <c r="H400" s="152">
        <v>0</v>
      </c>
      <c r="I400" s="152">
        <v>0</v>
      </c>
      <c r="J400" s="152">
        <v>0</v>
      </c>
      <c r="K400" s="271">
        <f t="shared" si="7"/>
        <v>0</v>
      </c>
    </row>
    <row r="401" spans="1:11" ht="15.75" customHeight="1" thickBot="1">
      <c r="A401" s="205" t="s">
        <v>227</v>
      </c>
      <c r="B401" s="206">
        <v>0</v>
      </c>
      <c r="C401" s="165">
        <v>216739.4</v>
      </c>
      <c r="D401" s="166">
        <v>0</v>
      </c>
      <c r="E401" s="166">
        <v>0</v>
      </c>
      <c r="F401" s="166">
        <v>0</v>
      </c>
      <c r="G401" s="167">
        <v>10400</v>
      </c>
      <c r="H401" s="165">
        <v>0</v>
      </c>
      <c r="I401" s="165">
        <v>0</v>
      </c>
      <c r="J401" s="165">
        <v>0</v>
      </c>
      <c r="K401" s="278">
        <f t="shared" si="7"/>
        <v>10400</v>
      </c>
    </row>
    <row r="402" spans="1:11" ht="15.75" customHeight="1" thickTop="1">
      <c r="A402" s="208"/>
      <c r="B402" s="170"/>
      <c r="C402" s="170"/>
      <c r="D402" s="171"/>
      <c r="E402" s="171"/>
      <c r="F402" s="171"/>
      <c r="G402" s="172"/>
      <c r="H402" s="170"/>
      <c r="I402" s="170"/>
      <c r="J402" s="170"/>
      <c r="K402" s="171"/>
    </row>
    <row r="403" spans="1:11" ht="15.75" customHeight="1">
      <c r="A403" s="208"/>
      <c r="B403" s="170"/>
      <c r="C403" s="170"/>
      <c r="D403" s="171"/>
      <c r="E403" s="171"/>
      <c r="F403" s="171"/>
      <c r="G403" s="172"/>
      <c r="H403" s="170"/>
      <c r="I403" s="170"/>
      <c r="J403" s="170"/>
      <c r="K403" s="171"/>
    </row>
    <row r="404" spans="1:11" ht="15.75" customHeight="1">
      <c r="A404" s="279"/>
      <c r="B404" s="171"/>
      <c r="C404" s="171"/>
      <c r="D404" s="171"/>
      <c r="E404" s="171"/>
      <c r="F404" s="171"/>
      <c r="G404" s="172"/>
      <c r="H404" s="172"/>
      <c r="I404" s="172"/>
      <c r="J404" s="172"/>
      <c r="K404" s="171"/>
    </row>
    <row r="405" spans="1:11" ht="15.75" customHeight="1" thickBot="1">
      <c r="A405" s="255"/>
      <c r="B405" s="170"/>
      <c r="C405" s="171"/>
      <c r="D405" s="170"/>
      <c r="E405" s="171"/>
      <c r="F405" s="171"/>
      <c r="G405" s="172"/>
      <c r="H405" s="170"/>
      <c r="I405" s="170"/>
      <c r="J405" s="170"/>
      <c r="K405" s="58" t="s">
        <v>74</v>
      </c>
    </row>
    <row r="406" spans="1:11" ht="15.75" customHeight="1" thickBot="1" thickTop="1">
      <c r="A406" s="256" t="s">
        <v>3</v>
      </c>
      <c r="B406" s="521" t="s">
        <v>27</v>
      </c>
      <c r="C406" s="522"/>
      <c r="D406" s="522"/>
      <c r="E406" s="523"/>
      <c r="F406" s="258" t="s">
        <v>82</v>
      </c>
      <c r="G406" s="258" t="s">
        <v>82</v>
      </c>
      <c r="H406" s="259" t="s">
        <v>338</v>
      </c>
      <c r="I406" s="258" t="s">
        <v>82</v>
      </c>
      <c r="J406" s="260" t="s">
        <v>40</v>
      </c>
      <c r="K406" s="258" t="s">
        <v>339</v>
      </c>
    </row>
    <row r="407" spans="1:11" ht="15.75" customHeight="1" thickTop="1">
      <c r="A407" s="66"/>
      <c r="B407" s="261" t="s">
        <v>77</v>
      </c>
      <c r="C407" s="262" t="s">
        <v>104</v>
      </c>
      <c r="D407" s="262" t="s">
        <v>33</v>
      </c>
      <c r="E407" s="263" t="s">
        <v>340</v>
      </c>
      <c r="F407" s="263" t="s">
        <v>341</v>
      </c>
      <c r="G407" s="263" t="s">
        <v>30</v>
      </c>
      <c r="H407" s="264" t="s">
        <v>85</v>
      </c>
      <c r="I407" s="264" t="s">
        <v>342</v>
      </c>
      <c r="J407" s="129" t="s">
        <v>48</v>
      </c>
      <c r="K407" s="263" t="s">
        <v>343</v>
      </c>
    </row>
    <row r="408" spans="1:11" ht="15.75" customHeight="1" thickBot="1">
      <c r="A408" s="265"/>
      <c r="B408" s="266" t="s">
        <v>81</v>
      </c>
      <c r="C408" s="266" t="s">
        <v>106</v>
      </c>
      <c r="D408" s="266" t="s">
        <v>36</v>
      </c>
      <c r="E408" s="267" t="s">
        <v>344</v>
      </c>
      <c r="F408" s="268" t="s">
        <v>345</v>
      </c>
      <c r="G408" s="268" t="s">
        <v>35</v>
      </c>
      <c r="H408" s="269"/>
      <c r="I408" s="266"/>
      <c r="J408" s="270"/>
      <c r="K408" s="268" t="s">
        <v>52</v>
      </c>
    </row>
    <row r="409" spans="1:11" ht="15.75" customHeight="1" thickTop="1">
      <c r="A409" s="211" t="s">
        <v>228</v>
      </c>
      <c r="B409" s="184">
        <v>0</v>
      </c>
      <c r="C409" s="157">
        <v>0</v>
      </c>
      <c r="D409" s="179">
        <v>0</v>
      </c>
      <c r="E409" s="179">
        <v>0</v>
      </c>
      <c r="F409" s="179">
        <v>0</v>
      </c>
      <c r="G409" s="273">
        <v>0</v>
      </c>
      <c r="H409" s="157">
        <v>0</v>
      </c>
      <c r="I409" s="157">
        <v>0</v>
      </c>
      <c r="J409" s="157">
        <v>0</v>
      </c>
      <c r="K409" s="271">
        <f aca="true" t="shared" si="8" ref="K409:K432">SUM(F409:J409)</f>
        <v>0</v>
      </c>
    </row>
    <row r="410" spans="1:11" ht="15.75" customHeight="1">
      <c r="A410" s="200" t="s">
        <v>355</v>
      </c>
      <c r="B410" s="151">
        <v>0</v>
      </c>
      <c r="C410" s="152">
        <v>249446.37</v>
      </c>
      <c r="D410" s="155">
        <v>0</v>
      </c>
      <c r="E410" s="155">
        <v>0</v>
      </c>
      <c r="F410" s="155">
        <v>0</v>
      </c>
      <c r="G410" s="159">
        <v>6250</v>
      </c>
      <c r="H410" s="152">
        <v>0</v>
      </c>
      <c r="I410" s="152">
        <v>0</v>
      </c>
      <c r="J410" s="152">
        <v>0</v>
      </c>
      <c r="K410" s="271">
        <f t="shared" si="8"/>
        <v>6250</v>
      </c>
    </row>
    <row r="411" spans="1:11" ht="15.75" customHeight="1">
      <c r="A411" s="200" t="s">
        <v>230</v>
      </c>
      <c r="B411" s="151">
        <v>0</v>
      </c>
      <c r="C411" s="152">
        <v>0</v>
      </c>
      <c r="D411" s="155">
        <v>0</v>
      </c>
      <c r="E411" s="155">
        <v>0</v>
      </c>
      <c r="F411" s="155">
        <v>0</v>
      </c>
      <c r="G411" s="155">
        <v>24900</v>
      </c>
      <c r="H411" s="152">
        <v>0</v>
      </c>
      <c r="I411" s="152">
        <v>0</v>
      </c>
      <c r="J411" s="152">
        <v>0</v>
      </c>
      <c r="K411" s="271">
        <f t="shared" si="8"/>
        <v>24900</v>
      </c>
    </row>
    <row r="412" spans="1:11" ht="15.75" customHeight="1">
      <c r="A412" s="200" t="s">
        <v>231</v>
      </c>
      <c r="B412" s="151">
        <v>0</v>
      </c>
      <c r="C412" s="152">
        <v>0</v>
      </c>
      <c r="D412" s="155">
        <v>0</v>
      </c>
      <c r="E412" s="155">
        <v>0</v>
      </c>
      <c r="F412" s="155">
        <v>11581</v>
      </c>
      <c r="G412" s="155">
        <v>35052</v>
      </c>
      <c r="H412" s="152">
        <v>0</v>
      </c>
      <c r="I412" s="152">
        <v>0</v>
      </c>
      <c r="J412" s="152">
        <v>0</v>
      </c>
      <c r="K412" s="271">
        <f t="shared" si="8"/>
        <v>46633</v>
      </c>
    </row>
    <row r="413" spans="1:11" ht="15.75" customHeight="1">
      <c r="A413" s="200" t="s">
        <v>232</v>
      </c>
      <c r="B413" s="151">
        <v>199.47</v>
      </c>
      <c r="C413" s="152">
        <v>0</v>
      </c>
      <c r="D413" s="155">
        <v>0</v>
      </c>
      <c r="E413" s="155">
        <v>0</v>
      </c>
      <c r="F413" s="155">
        <v>0</v>
      </c>
      <c r="G413" s="155">
        <v>0</v>
      </c>
      <c r="H413" s="152">
        <v>0</v>
      </c>
      <c r="I413" s="152">
        <v>0</v>
      </c>
      <c r="J413" s="152">
        <v>0</v>
      </c>
      <c r="K413" s="271">
        <f t="shared" si="8"/>
        <v>0</v>
      </c>
    </row>
    <row r="414" spans="1:11" ht="15.75" customHeight="1">
      <c r="A414" s="200" t="s">
        <v>233</v>
      </c>
      <c r="B414" s="151">
        <v>23190.04</v>
      </c>
      <c r="C414" s="152">
        <v>0</v>
      </c>
      <c r="D414" s="152">
        <v>0</v>
      </c>
      <c r="E414" s="152">
        <v>0</v>
      </c>
      <c r="F414" s="155">
        <v>15930</v>
      </c>
      <c r="G414" s="159">
        <v>0</v>
      </c>
      <c r="H414" s="152">
        <v>0</v>
      </c>
      <c r="I414" s="152">
        <v>0</v>
      </c>
      <c r="J414" s="152">
        <v>0</v>
      </c>
      <c r="K414" s="271">
        <f t="shared" si="8"/>
        <v>15930</v>
      </c>
    </row>
    <row r="415" spans="1:11" ht="15.75" customHeight="1">
      <c r="A415" s="200" t="s">
        <v>234</v>
      </c>
      <c r="B415" s="151">
        <v>325005.54</v>
      </c>
      <c r="C415" s="152">
        <v>895404.71</v>
      </c>
      <c r="D415" s="152">
        <v>0</v>
      </c>
      <c r="E415" s="152">
        <v>0</v>
      </c>
      <c r="F415" s="155">
        <v>0</v>
      </c>
      <c r="G415" s="159">
        <v>7550</v>
      </c>
      <c r="H415" s="152">
        <v>0</v>
      </c>
      <c r="I415" s="152">
        <v>0</v>
      </c>
      <c r="J415" s="152">
        <v>100</v>
      </c>
      <c r="K415" s="271">
        <f t="shared" si="8"/>
        <v>7650</v>
      </c>
    </row>
    <row r="416" spans="1:11" ht="15.75" customHeight="1">
      <c r="A416" s="200" t="s">
        <v>235</v>
      </c>
      <c r="B416" s="151">
        <v>83968.35</v>
      </c>
      <c r="C416" s="152">
        <v>0</v>
      </c>
      <c r="D416" s="152">
        <v>0</v>
      </c>
      <c r="E416" s="152">
        <v>0</v>
      </c>
      <c r="F416" s="155">
        <v>1900</v>
      </c>
      <c r="G416" s="203">
        <v>9200</v>
      </c>
      <c r="H416" s="152">
        <v>0</v>
      </c>
      <c r="I416" s="152">
        <v>0</v>
      </c>
      <c r="J416" s="152">
        <v>124.64</v>
      </c>
      <c r="K416" s="271">
        <f t="shared" si="8"/>
        <v>11224.64</v>
      </c>
    </row>
    <row r="417" spans="1:11" ht="15.75" customHeight="1">
      <c r="A417" s="200" t="s">
        <v>236</v>
      </c>
      <c r="B417" s="151">
        <v>0</v>
      </c>
      <c r="C417" s="152">
        <v>0</v>
      </c>
      <c r="D417" s="152">
        <v>0</v>
      </c>
      <c r="E417" s="152">
        <v>0</v>
      </c>
      <c r="F417" s="155">
        <v>99.94</v>
      </c>
      <c r="G417" s="203">
        <v>25700</v>
      </c>
      <c r="H417" s="152">
        <v>0</v>
      </c>
      <c r="I417" s="152">
        <v>0</v>
      </c>
      <c r="J417" s="152">
        <v>0</v>
      </c>
      <c r="K417" s="271">
        <f t="shared" si="8"/>
        <v>25799.94</v>
      </c>
    </row>
    <row r="418" spans="1:11" ht="15.75" customHeight="1">
      <c r="A418" s="200" t="s">
        <v>237</v>
      </c>
      <c r="B418" s="151">
        <v>0</v>
      </c>
      <c r="C418" s="152">
        <v>310370.88</v>
      </c>
      <c r="D418" s="152">
        <v>0</v>
      </c>
      <c r="E418" s="152">
        <v>0</v>
      </c>
      <c r="F418" s="155">
        <v>0</v>
      </c>
      <c r="G418" s="159">
        <v>4778.5</v>
      </c>
      <c r="H418" s="152">
        <v>0</v>
      </c>
      <c r="I418" s="152">
        <v>0</v>
      </c>
      <c r="J418" s="152">
        <v>0</v>
      </c>
      <c r="K418" s="271">
        <f t="shared" si="8"/>
        <v>4778.5</v>
      </c>
    </row>
    <row r="419" spans="1:11" ht="15.75" customHeight="1">
      <c r="A419" s="200" t="s">
        <v>238</v>
      </c>
      <c r="B419" s="151">
        <v>17204</v>
      </c>
      <c r="C419" s="152">
        <v>322188.85</v>
      </c>
      <c r="D419" s="152">
        <v>0</v>
      </c>
      <c r="E419" s="152">
        <v>0</v>
      </c>
      <c r="F419" s="239">
        <v>0</v>
      </c>
      <c r="G419" s="218">
        <v>0</v>
      </c>
      <c r="H419" s="152">
        <v>0</v>
      </c>
      <c r="I419" s="152">
        <v>0</v>
      </c>
      <c r="J419" s="152">
        <v>1785</v>
      </c>
      <c r="K419" s="271">
        <f t="shared" si="8"/>
        <v>1785</v>
      </c>
    </row>
    <row r="420" spans="1:11" ht="15.75" customHeight="1">
      <c r="A420" s="200" t="s">
        <v>239</v>
      </c>
      <c r="B420" s="151">
        <v>0</v>
      </c>
      <c r="C420" s="152">
        <v>0</v>
      </c>
      <c r="D420" s="152">
        <v>0</v>
      </c>
      <c r="E420" s="152">
        <v>0</v>
      </c>
      <c r="F420" s="162">
        <v>0</v>
      </c>
      <c r="G420" s="162">
        <v>0</v>
      </c>
      <c r="H420" s="152">
        <v>0</v>
      </c>
      <c r="I420" s="152">
        <v>0</v>
      </c>
      <c r="J420" s="152">
        <v>17680</v>
      </c>
      <c r="K420" s="271">
        <f t="shared" si="8"/>
        <v>17680</v>
      </c>
    </row>
    <row r="421" spans="1:11" ht="15.75" customHeight="1">
      <c r="A421" s="200" t="s">
        <v>240</v>
      </c>
      <c r="B421" s="151">
        <v>0</v>
      </c>
      <c r="C421" s="152">
        <v>0</v>
      </c>
      <c r="D421" s="152">
        <v>0</v>
      </c>
      <c r="E421" s="152">
        <v>0</v>
      </c>
      <c r="F421" s="159">
        <v>24720</v>
      </c>
      <c r="G421" s="159">
        <v>0</v>
      </c>
      <c r="H421" s="152">
        <v>0</v>
      </c>
      <c r="I421" s="152">
        <v>0</v>
      </c>
      <c r="J421" s="152">
        <v>0</v>
      </c>
      <c r="K421" s="271">
        <f t="shared" si="8"/>
        <v>24720</v>
      </c>
    </row>
    <row r="422" spans="1:11" ht="15.75" customHeight="1">
      <c r="A422" s="214" t="s">
        <v>241</v>
      </c>
      <c r="B422" s="151">
        <v>0</v>
      </c>
      <c r="C422" s="152">
        <v>97318.59</v>
      </c>
      <c r="D422" s="152">
        <v>0</v>
      </c>
      <c r="E422" s="152">
        <v>0</v>
      </c>
      <c r="F422" s="152">
        <v>0</v>
      </c>
      <c r="G422" s="152">
        <v>0</v>
      </c>
      <c r="H422" s="152">
        <v>0</v>
      </c>
      <c r="I422" s="152">
        <v>0</v>
      </c>
      <c r="J422" s="152">
        <v>4516</v>
      </c>
      <c r="K422" s="271">
        <f t="shared" si="8"/>
        <v>4516</v>
      </c>
    </row>
    <row r="423" spans="1:11" ht="15.75" customHeight="1">
      <c r="A423" s="200" t="s">
        <v>356</v>
      </c>
      <c r="B423" s="151">
        <v>0</v>
      </c>
      <c r="C423" s="152">
        <v>0</v>
      </c>
      <c r="D423" s="152">
        <v>0</v>
      </c>
      <c r="E423" s="152">
        <v>0</v>
      </c>
      <c r="F423" s="152">
        <v>2735</v>
      </c>
      <c r="G423" s="152">
        <v>0</v>
      </c>
      <c r="H423" s="152">
        <v>0</v>
      </c>
      <c r="I423" s="152">
        <v>0</v>
      </c>
      <c r="J423" s="152">
        <v>0</v>
      </c>
      <c r="K423" s="271">
        <f t="shared" si="8"/>
        <v>2735</v>
      </c>
    </row>
    <row r="424" spans="1:11" ht="15.75" customHeight="1">
      <c r="A424" s="200" t="s">
        <v>243</v>
      </c>
      <c r="B424" s="151">
        <v>0</v>
      </c>
      <c r="C424" s="152">
        <v>0</v>
      </c>
      <c r="D424" s="152">
        <v>0</v>
      </c>
      <c r="E424" s="152">
        <v>0</v>
      </c>
      <c r="F424" s="152">
        <v>0</v>
      </c>
      <c r="G424" s="283">
        <v>0</v>
      </c>
      <c r="H424" s="152">
        <v>0</v>
      </c>
      <c r="I424" s="152">
        <v>0</v>
      </c>
      <c r="J424" s="152">
        <v>0</v>
      </c>
      <c r="K424" s="271">
        <f t="shared" si="8"/>
        <v>0</v>
      </c>
    </row>
    <row r="425" spans="1:11" ht="15.75" customHeight="1">
      <c r="A425" s="191" t="s">
        <v>244</v>
      </c>
      <c r="B425" s="151">
        <v>0</v>
      </c>
      <c r="C425" s="152">
        <v>0</v>
      </c>
      <c r="D425" s="152">
        <v>0</v>
      </c>
      <c r="E425" s="152">
        <v>0</v>
      </c>
      <c r="F425" s="152">
        <v>93586</v>
      </c>
      <c r="G425" s="283">
        <v>0</v>
      </c>
      <c r="H425" s="152">
        <v>0</v>
      </c>
      <c r="I425" s="152">
        <v>0</v>
      </c>
      <c r="J425" s="152">
        <v>0</v>
      </c>
      <c r="K425" s="271">
        <f t="shared" si="8"/>
        <v>93586</v>
      </c>
    </row>
    <row r="426" spans="1:11" ht="15.75" customHeight="1">
      <c r="A426" s="191" t="s">
        <v>245</v>
      </c>
      <c r="B426" s="151">
        <v>0</v>
      </c>
      <c r="C426" s="152">
        <v>0</v>
      </c>
      <c r="D426" s="152">
        <v>0</v>
      </c>
      <c r="E426" s="152">
        <v>0</v>
      </c>
      <c r="F426" s="283">
        <v>0</v>
      </c>
      <c r="G426" s="283">
        <v>0</v>
      </c>
      <c r="H426" s="152">
        <v>0</v>
      </c>
      <c r="I426" s="152">
        <v>0</v>
      </c>
      <c r="J426" s="152">
        <v>0</v>
      </c>
      <c r="K426" s="271">
        <f t="shared" si="8"/>
        <v>0</v>
      </c>
    </row>
    <row r="427" spans="1:11" ht="15.75" customHeight="1">
      <c r="A427" s="191" t="s">
        <v>246</v>
      </c>
      <c r="B427" s="184">
        <v>0</v>
      </c>
      <c r="C427" s="157">
        <v>0</v>
      </c>
      <c r="D427" s="157">
        <v>0</v>
      </c>
      <c r="E427" s="157">
        <v>0</v>
      </c>
      <c r="F427" s="152">
        <v>0</v>
      </c>
      <c r="G427" s="152">
        <v>12250</v>
      </c>
      <c r="H427" s="157">
        <v>0</v>
      </c>
      <c r="I427" s="157">
        <v>0</v>
      </c>
      <c r="J427" s="157">
        <v>0</v>
      </c>
      <c r="K427" s="271">
        <f t="shared" si="8"/>
        <v>12250</v>
      </c>
    </row>
    <row r="428" spans="1:11" ht="15.75" customHeight="1">
      <c r="A428" s="191" t="s">
        <v>247</v>
      </c>
      <c r="B428" s="151">
        <v>0</v>
      </c>
      <c r="C428" s="152">
        <v>0</v>
      </c>
      <c r="D428" s="152">
        <v>0</v>
      </c>
      <c r="E428" s="152">
        <v>0</v>
      </c>
      <c r="F428" s="152">
        <v>0</v>
      </c>
      <c r="G428" s="152">
        <v>0</v>
      </c>
      <c r="H428" s="152">
        <v>0</v>
      </c>
      <c r="I428" s="152">
        <v>0</v>
      </c>
      <c r="J428" s="152">
        <v>0</v>
      </c>
      <c r="K428" s="271">
        <f t="shared" si="8"/>
        <v>0</v>
      </c>
    </row>
    <row r="429" spans="1:11" ht="15.75" customHeight="1">
      <c r="A429" s="191" t="s">
        <v>248</v>
      </c>
      <c r="B429" s="151">
        <v>0</v>
      </c>
      <c r="C429" s="152">
        <v>0</v>
      </c>
      <c r="D429" s="152">
        <v>0</v>
      </c>
      <c r="E429" s="152">
        <v>0</v>
      </c>
      <c r="F429" s="152">
        <v>0</v>
      </c>
      <c r="G429" s="152">
        <v>0</v>
      </c>
      <c r="H429" s="152">
        <v>0</v>
      </c>
      <c r="I429" s="152">
        <v>0</v>
      </c>
      <c r="J429" s="152">
        <v>0</v>
      </c>
      <c r="K429" s="271">
        <f t="shared" si="8"/>
        <v>0</v>
      </c>
    </row>
    <row r="430" spans="1:11" ht="15.75" customHeight="1">
      <c r="A430" s="191" t="s">
        <v>249</v>
      </c>
      <c r="B430" s="284">
        <v>1205.03</v>
      </c>
      <c r="C430" s="162">
        <v>0</v>
      </c>
      <c r="D430" s="162">
        <v>0</v>
      </c>
      <c r="E430" s="162">
        <v>0</v>
      </c>
      <c r="F430" s="152">
        <v>16500</v>
      </c>
      <c r="G430" s="152">
        <v>21144</v>
      </c>
      <c r="H430" s="152">
        <v>0</v>
      </c>
      <c r="I430" s="152">
        <v>0</v>
      </c>
      <c r="J430" s="152">
        <v>397.7</v>
      </c>
      <c r="K430" s="271">
        <f t="shared" si="8"/>
        <v>38041.7</v>
      </c>
    </row>
    <row r="431" spans="1:11" ht="15.75" customHeight="1">
      <c r="A431" s="191" t="s">
        <v>357</v>
      </c>
      <c r="B431" s="151">
        <v>0</v>
      </c>
      <c r="C431" s="152">
        <v>0</v>
      </c>
      <c r="D431" s="152">
        <v>0</v>
      </c>
      <c r="E431" s="152">
        <v>0</v>
      </c>
      <c r="F431" s="152">
        <v>0</v>
      </c>
      <c r="G431" s="152">
        <v>0</v>
      </c>
      <c r="H431" s="152">
        <v>0</v>
      </c>
      <c r="I431" s="152">
        <v>0</v>
      </c>
      <c r="J431" s="152">
        <v>0</v>
      </c>
      <c r="K431" s="271">
        <f t="shared" si="8"/>
        <v>0</v>
      </c>
    </row>
    <row r="432" spans="1:11" ht="15.75" customHeight="1" thickBot="1">
      <c r="A432" s="188" t="s">
        <v>251</v>
      </c>
      <c r="B432" s="206">
        <v>85337.58</v>
      </c>
      <c r="C432" s="165">
        <v>0</v>
      </c>
      <c r="D432" s="165">
        <v>0</v>
      </c>
      <c r="E432" s="165">
        <v>0</v>
      </c>
      <c r="F432" s="165">
        <v>0</v>
      </c>
      <c r="G432" s="165">
        <v>0</v>
      </c>
      <c r="H432" s="165">
        <v>0</v>
      </c>
      <c r="I432" s="165">
        <v>0</v>
      </c>
      <c r="J432" s="165">
        <v>0</v>
      </c>
      <c r="K432" s="278">
        <f t="shared" si="8"/>
        <v>0</v>
      </c>
    </row>
    <row r="433" spans="1:11" ht="15.75" customHeight="1" thickTop="1">
      <c r="A433" s="169"/>
      <c r="B433" s="170"/>
      <c r="C433" s="170"/>
      <c r="D433" s="170"/>
      <c r="E433" s="170"/>
      <c r="F433" s="170"/>
      <c r="G433" s="170"/>
      <c r="H433" s="170"/>
      <c r="I433" s="170"/>
      <c r="J433" s="170"/>
      <c r="K433" s="171"/>
    </row>
    <row r="434" spans="1:11" ht="15.75" customHeight="1">
      <c r="A434" s="169"/>
      <c r="B434" s="170"/>
      <c r="C434" s="170"/>
      <c r="D434" s="170"/>
      <c r="E434" s="170"/>
      <c r="F434" s="170"/>
      <c r="G434" s="170"/>
      <c r="H434" s="170"/>
      <c r="I434" s="170"/>
      <c r="J434" s="170"/>
      <c r="K434" s="171"/>
    </row>
    <row r="435" spans="1:12" ht="15.75" customHeight="1">
      <c r="A435" s="279"/>
      <c r="B435" s="171"/>
      <c r="C435" s="171"/>
      <c r="D435" s="171"/>
      <c r="E435" s="171"/>
      <c r="F435" s="171"/>
      <c r="G435" s="172"/>
      <c r="H435" s="172"/>
      <c r="I435" s="172"/>
      <c r="J435" s="172"/>
      <c r="K435" s="171"/>
      <c r="L435" s="29"/>
    </row>
    <row r="436" spans="1:12" ht="15.75" customHeight="1" thickBot="1">
      <c r="A436" s="255"/>
      <c r="B436" s="170"/>
      <c r="C436" s="171"/>
      <c r="D436" s="170"/>
      <c r="E436" s="171"/>
      <c r="F436" s="171"/>
      <c r="G436" s="172"/>
      <c r="H436" s="170"/>
      <c r="I436" s="170"/>
      <c r="J436" s="170"/>
      <c r="K436" s="58" t="s">
        <v>74</v>
      </c>
      <c r="L436" s="29"/>
    </row>
    <row r="437" spans="1:12" ht="15.75" customHeight="1" thickBot="1" thickTop="1">
      <c r="A437" s="256" t="s">
        <v>3</v>
      </c>
      <c r="B437" s="521" t="s">
        <v>27</v>
      </c>
      <c r="C437" s="522"/>
      <c r="D437" s="522"/>
      <c r="E437" s="523"/>
      <c r="F437" s="258" t="s">
        <v>82</v>
      </c>
      <c r="G437" s="258" t="s">
        <v>82</v>
      </c>
      <c r="H437" s="259" t="s">
        <v>338</v>
      </c>
      <c r="I437" s="258" t="s">
        <v>82</v>
      </c>
      <c r="J437" s="260" t="s">
        <v>40</v>
      </c>
      <c r="K437" s="258" t="s">
        <v>339</v>
      </c>
      <c r="L437" s="29"/>
    </row>
    <row r="438" spans="1:12" ht="15.75" customHeight="1" thickTop="1">
      <c r="A438" s="66"/>
      <c r="B438" s="261" t="s">
        <v>77</v>
      </c>
      <c r="C438" s="262" t="s">
        <v>104</v>
      </c>
      <c r="D438" s="262" t="s">
        <v>33</v>
      </c>
      <c r="E438" s="263" t="s">
        <v>340</v>
      </c>
      <c r="F438" s="263" t="s">
        <v>341</v>
      </c>
      <c r="G438" s="263" t="s">
        <v>30</v>
      </c>
      <c r="H438" s="264" t="s">
        <v>85</v>
      </c>
      <c r="I438" s="264" t="s">
        <v>342</v>
      </c>
      <c r="J438" s="129" t="s">
        <v>48</v>
      </c>
      <c r="K438" s="263" t="s">
        <v>343</v>
      </c>
      <c r="L438" s="29"/>
    </row>
    <row r="439" spans="1:12" ht="15.75" customHeight="1" thickBot="1">
      <c r="A439" s="265"/>
      <c r="B439" s="266" t="s">
        <v>81</v>
      </c>
      <c r="C439" s="266" t="s">
        <v>106</v>
      </c>
      <c r="D439" s="266" t="s">
        <v>36</v>
      </c>
      <c r="E439" s="267" t="s">
        <v>344</v>
      </c>
      <c r="F439" s="268" t="s">
        <v>345</v>
      </c>
      <c r="G439" s="268" t="s">
        <v>35</v>
      </c>
      <c r="H439" s="269"/>
      <c r="I439" s="266"/>
      <c r="J439" s="270"/>
      <c r="K439" s="268" t="s">
        <v>52</v>
      </c>
      <c r="L439" s="29"/>
    </row>
    <row r="440" spans="1:11" ht="15.75" customHeight="1" thickTop="1">
      <c r="A440" s="225" t="s">
        <v>252</v>
      </c>
      <c r="B440" s="184">
        <v>0</v>
      </c>
      <c r="C440" s="157">
        <v>0</v>
      </c>
      <c r="D440" s="157">
        <v>0</v>
      </c>
      <c r="E440" s="157">
        <v>0</v>
      </c>
      <c r="F440" s="157">
        <v>0</v>
      </c>
      <c r="G440" s="157">
        <v>0</v>
      </c>
      <c r="H440" s="157">
        <v>0</v>
      </c>
      <c r="I440" s="157">
        <v>0</v>
      </c>
      <c r="J440" s="157">
        <v>0</v>
      </c>
      <c r="K440" s="271">
        <f aca="true" t="shared" si="9" ref="K440:K446">SUM(F440:J440)</f>
        <v>0</v>
      </c>
    </row>
    <row r="441" spans="1:11" ht="15.75" customHeight="1">
      <c r="A441" s="191" t="s">
        <v>253</v>
      </c>
      <c r="B441" s="151">
        <v>0</v>
      </c>
      <c r="C441" s="152">
        <v>0</v>
      </c>
      <c r="D441" s="152">
        <v>0</v>
      </c>
      <c r="E441" s="152">
        <v>0</v>
      </c>
      <c r="F441" s="152">
        <v>0</v>
      </c>
      <c r="G441" s="152">
        <v>0</v>
      </c>
      <c r="H441" s="152">
        <v>0</v>
      </c>
      <c r="I441" s="152">
        <v>0</v>
      </c>
      <c r="J441" s="152">
        <v>0</v>
      </c>
      <c r="K441" s="271">
        <f t="shared" si="9"/>
        <v>0</v>
      </c>
    </row>
    <row r="442" spans="1:11" ht="15.75" customHeight="1">
      <c r="A442" s="191" t="s">
        <v>358</v>
      </c>
      <c r="B442" s="151">
        <v>0</v>
      </c>
      <c r="C442" s="152">
        <v>0</v>
      </c>
      <c r="D442" s="152">
        <v>0</v>
      </c>
      <c r="E442" s="152">
        <v>0</v>
      </c>
      <c r="F442" s="152">
        <v>0</v>
      </c>
      <c r="G442" s="152">
        <v>16450</v>
      </c>
      <c r="H442" s="152">
        <v>0</v>
      </c>
      <c r="I442" s="152">
        <v>0</v>
      </c>
      <c r="J442" s="152">
        <v>70</v>
      </c>
      <c r="K442" s="271">
        <f t="shared" si="9"/>
        <v>16520</v>
      </c>
    </row>
    <row r="443" spans="1:11" ht="15.75" customHeight="1">
      <c r="A443" s="191" t="s">
        <v>255</v>
      </c>
      <c r="B443" s="151">
        <v>0</v>
      </c>
      <c r="C443" s="152">
        <v>0</v>
      </c>
      <c r="D443" s="152">
        <v>0</v>
      </c>
      <c r="E443" s="152">
        <v>0</v>
      </c>
      <c r="F443" s="152">
        <v>17000</v>
      </c>
      <c r="G443" s="152">
        <v>1500</v>
      </c>
      <c r="H443" s="152">
        <v>0</v>
      </c>
      <c r="I443" s="152">
        <v>0</v>
      </c>
      <c r="J443" s="152">
        <v>0</v>
      </c>
      <c r="K443" s="271">
        <f t="shared" si="9"/>
        <v>18500</v>
      </c>
    </row>
    <row r="444" spans="1:11" ht="15.75" customHeight="1">
      <c r="A444" s="191" t="s">
        <v>256</v>
      </c>
      <c r="B444" s="151">
        <v>0</v>
      </c>
      <c r="C444" s="152">
        <v>0</v>
      </c>
      <c r="D444" s="152">
        <v>0</v>
      </c>
      <c r="E444" s="152">
        <v>0</v>
      </c>
      <c r="F444" s="152">
        <v>2762.5</v>
      </c>
      <c r="G444" s="152">
        <v>2610</v>
      </c>
      <c r="H444" s="152">
        <v>0</v>
      </c>
      <c r="I444" s="152">
        <v>0</v>
      </c>
      <c r="J444" s="152">
        <v>0</v>
      </c>
      <c r="K444" s="271">
        <f t="shared" si="9"/>
        <v>5372.5</v>
      </c>
    </row>
    <row r="445" spans="1:11" ht="15.75" customHeight="1">
      <c r="A445" s="191" t="s">
        <v>359</v>
      </c>
      <c r="B445" s="151">
        <v>75057.02</v>
      </c>
      <c r="C445" s="152">
        <v>0</v>
      </c>
      <c r="D445" s="162">
        <v>484188.7</v>
      </c>
      <c r="E445" s="152">
        <v>0</v>
      </c>
      <c r="F445" s="152">
        <v>44900</v>
      </c>
      <c r="G445" s="152">
        <v>0</v>
      </c>
      <c r="H445" s="152">
        <v>-484188.7</v>
      </c>
      <c r="I445" s="152">
        <v>0</v>
      </c>
      <c r="J445" s="152">
        <v>0</v>
      </c>
      <c r="K445" s="271">
        <f t="shared" si="9"/>
        <v>-439288.7</v>
      </c>
    </row>
    <row r="446" spans="1:11" ht="15.75" customHeight="1">
      <c r="A446" s="191" t="s">
        <v>258</v>
      </c>
      <c r="B446" s="151">
        <v>0</v>
      </c>
      <c r="C446" s="152">
        <v>0</v>
      </c>
      <c r="D446" s="152">
        <v>0</v>
      </c>
      <c r="E446" s="152">
        <v>0</v>
      </c>
      <c r="F446" s="217">
        <v>0</v>
      </c>
      <c r="G446" s="217">
        <v>0</v>
      </c>
      <c r="H446" s="152">
        <v>0</v>
      </c>
      <c r="I446" s="152">
        <v>0</v>
      </c>
      <c r="J446" s="152">
        <v>0</v>
      </c>
      <c r="K446" s="271">
        <f t="shared" si="9"/>
        <v>0</v>
      </c>
    </row>
    <row r="447" spans="1:11" ht="15.75" customHeight="1">
      <c r="A447" s="226" t="s">
        <v>259</v>
      </c>
      <c r="B447" s="203">
        <v>0</v>
      </c>
      <c r="C447" s="155">
        <v>0</v>
      </c>
      <c r="D447" s="155">
        <v>0</v>
      </c>
      <c r="E447" s="155">
        <v>0</v>
      </c>
      <c r="F447" s="155">
        <v>176014.83</v>
      </c>
      <c r="G447" s="159">
        <v>68073</v>
      </c>
      <c r="H447" s="159">
        <v>0</v>
      </c>
      <c r="I447" s="159">
        <v>0</v>
      </c>
      <c r="J447" s="159">
        <v>0</v>
      </c>
      <c r="K447" s="272">
        <v>244087.83</v>
      </c>
    </row>
    <row r="448" spans="1:11" ht="15.75" customHeight="1">
      <c r="A448" s="191" t="s">
        <v>260</v>
      </c>
      <c r="B448" s="285">
        <v>0</v>
      </c>
      <c r="C448" s="179">
        <v>0</v>
      </c>
      <c r="D448" s="155">
        <v>0</v>
      </c>
      <c r="E448" s="155">
        <v>0</v>
      </c>
      <c r="F448" s="155">
        <v>317568.87</v>
      </c>
      <c r="G448" s="273">
        <v>33850</v>
      </c>
      <c r="H448" s="159">
        <v>0</v>
      </c>
      <c r="I448" s="159">
        <v>0</v>
      </c>
      <c r="J448" s="273">
        <v>19608.5</v>
      </c>
      <c r="K448" s="271">
        <v>371027.37</v>
      </c>
    </row>
    <row r="449" spans="1:11" ht="15.75" customHeight="1">
      <c r="A449" s="191" t="s">
        <v>261</v>
      </c>
      <c r="B449" s="285">
        <v>0</v>
      </c>
      <c r="C449" s="179">
        <v>0</v>
      </c>
      <c r="D449" s="155">
        <v>0</v>
      </c>
      <c r="E449" s="155">
        <v>0</v>
      </c>
      <c r="F449" s="155">
        <v>0</v>
      </c>
      <c r="G449" s="273">
        <v>0</v>
      </c>
      <c r="H449" s="159">
        <v>0</v>
      </c>
      <c r="I449" s="159">
        <v>0</v>
      </c>
      <c r="J449" s="273">
        <v>0</v>
      </c>
      <c r="K449" s="271">
        <v>0</v>
      </c>
    </row>
    <row r="450" spans="1:11" ht="15.75" customHeight="1">
      <c r="A450" s="191" t="s">
        <v>262</v>
      </c>
      <c r="B450" s="285">
        <v>0</v>
      </c>
      <c r="C450" s="179">
        <v>0</v>
      </c>
      <c r="D450" s="155">
        <v>0</v>
      </c>
      <c r="E450" s="155">
        <v>0</v>
      </c>
      <c r="F450" s="155">
        <v>0</v>
      </c>
      <c r="G450" s="273">
        <v>0</v>
      </c>
      <c r="H450" s="159">
        <v>0</v>
      </c>
      <c r="I450" s="159">
        <v>0</v>
      </c>
      <c r="J450" s="273">
        <v>0</v>
      </c>
      <c r="K450" s="271">
        <v>0</v>
      </c>
    </row>
    <row r="451" spans="1:11" ht="15.75" customHeight="1">
      <c r="A451" s="191" t="s">
        <v>263</v>
      </c>
      <c r="B451" s="285">
        <v>0</v>
      </c>
      <c r="C451" s="179">
        <v>0</v>
      </c>
      <c r="D451" s="155">
        <v>0</v>
      </c>
      <c r="E451" s="155">
        <v>0</v>
      </c>
      <c r="F451" s="155">
        <v>0</v>
      </c>
      <c r="G451" s="273">
        <v>246.5</v>
      </c>
      <c r="H451" s="159">
        <v>0</v>
      </c>
      <c r="I451" s="159">
        <v>0</v>
      </c>
      <c r="J451" s="273">
        <v>0</v>
      </c>
      <c r="K451" s="271">
        <v>246.5</v>
      </c>
    </row>
    <row r="452" spans="1:11" ht="15.75" customHeight="1">
      <c r="A452" s="200" t="s">
        <v>264</v>
      </c>
      <c r="B452" s="285">
        <v>0</v>
      </c>
      <c r="C452" s="179">
        <v>0</v>
      </c>
      <c r="D452" s="155">
        <v>0</v>
      </c>
      <c r="E452" s="155">
        <v>0</v>
      </c>
      <c r="F452" s="155">
        <v>0</v>
      </c>
      <c r="G452" s="273">
        <v>0</v>
      </c>
      <c r="H452" s="159">
        <v>0</v>
      </c>
      <c r="I452" s="159">
        <v>0</v>
      </c>
      <c r="J452" s="273">
        <v>0</v>
      </c>
      <c r="K452" s="271">
        <v>0</v>
      </c>
    </row>
    <row r="453" spans="1:11" ht="15.75" customHeight="1">
      <c r="A453" s="200" t="s">
        <v>265</v>
      </c>
      <c r="B453" s="285">
        <v>0</v>
      </c>
      <c r="C453" s="179">
        <v>0</v>
      </c>
      <c r="D453" s="155">
        <v>0</v>
      </c>
      <c r="E453" s="155">
        <v>0</v>
      </c>
      <c r="F453" s="159">
        <v>0</v>
      </c>
      <c r="G453" s="273">
        <v>7779.49</v>
      </c>
      <c r="H453" s="159">
        <v>0</v>
      </c>
      <c r="I453" s="159">
        <v>0</v>
      </c>
      <c r="J453" s="273">
        <v>0</v>
      </c>
      <c r="K453" s="271">
        <v>7779.49</v>
      </c>
    </row>
    <row r="454" spans="1:11" ht="15.75" customHeight="1">
      <c r="A454" s="200" t="s">
        <v>266</v>
      </c>
      <c r="B454" s="285">
        <v>0</v>
      </c>
      <c r="C454" s="179">
        <v>0</v>
      </c>
      <c r="D454" s="155">
        <v>0</v>
      </c>
      <c r="E454" s="155">
        <v>0</v>
      </c>
      <c r="F454" s="155">
        <v>0</v>
      </c>
      <c r="G454" s="273">
        <v>0</v>
      </c>
      <c r="H454" s="159">
        <v>0</v>
      </c>
      <c r="I454" s="159">
        <v>0</v>
      </c>
      <c r="J454" s="273">
        <v>0</v>
      </c>
      <c r="K454" s="271">
        <v>0</v>
      </c>
    </row>
    <row r="455" spans="1:11" ht="15.75" customHeight="1">
      <c r="A455" s="200" t="s">
        <v>360</v>
      </c>
      <c r="B455" s="285">
        <v>0</v>
      </c>
      <c r="C455" s="179">
        <v>0</v>
      </c>
      <c r="D455" s="155">
        <v>0</v>
      </c>
      <c r="E455" s="155">
        <v>0</v>
      </c>
      <c r="F455" s="155">
        <v>13</v>
      </c>
      <c r="G455" s="273">
        <v>0</v>
      </c>
      <c r="H455" s="159">
        <v>0</v>
      </c>
      <c r="I455" s="159">
        <v>0</v>
      </c>
      <c r="J455" s="273">
        <v>0</v>
      </c>
      <c r="K455" s="271">
        <v>13</v>
      </c>
    </row>
    <row r="456" spans="1:11" ht="15.75" customHeight="1">
      <c r="A456" s="200" t="s">
        <v>268</v>
      </c>
      <c r="B456" s="285">
        <v>0</v>
      </c>
      <c r="C456" s="179">
        <v>0</v>
      </c>
      <c r="D456" s="155">
        <v>0</v>
      </c>
      <c r="E456" s="155">
        <v>0</v>
      </c>
      <c r="F456" s="155">
        <v>6071.73</v>
      </c>
      <c r="G456" s="273">
        <v>0</v>
      </c>
      <c r="H456" s="159">
        <v>0</v>
      </c>
      <c r="I456" s="159">
        <v>0</v>
      </c>
      <c r="J456" s="273">
        <v>0</v>
      </c>
      <c r="K456" s="271">
        <v>6071.73</v>
      </c>
    </row>
    <row r="457" spans="1:11" ht="15.75" customHeight="1">
      <c r="A457" s="200" t="s">
        <v>269</v>
      </c>
      <c r="B457" s="203">
        <v>0</v>
      </c>
      <c r="C457" s="155">
        <v>0</v>
      </c>
      <c r="D457" s="155">
        <v>0</v>
      </c>
      <c r="E457" s="155">
        <v>0</v>
      </c>
      <c r="F457" s="155">
        <v>37.57</v>
      </c>
      <c r="G457" s="159">
        <v>0</v>
      </c>
      <c r="H457" s="159">
        <v>0</v>
      </c>
      <c r="I457" s="159">
        <v>0</v>
      </c>
      <c r="J457" s="155">
        <v>6489</v>
      </c>
      <c r="K457" s="272">
        <v>6526.57</v>
      </c>
    </row>
    <row r="458" spans="1:11" ht="15.75" customHeight="1">
      <c r="A458" s="200" t="s">
        <v>270</v>
      </c>
      <c r="B458" s="285">
        <v>0</v>
      </c>
      <c r="C458" s="179">
        <v>0</v>
      </c>
      <c r="D458" s="155">
        <v>0</v>
      </c>
      <c r="E458" s="155">
        <v>0</v>
      </c>
      <c r="F458" s="155">
        <v>0</v>
      </c>
      <c r="G458" s="273">
        <v>0</v>
      </c>
      <c r="H458" s="159">
        <v>0</v>
      </c>
      <c r="I458" s="159">
        <v>0</v>
      </c>
      <c r="J458" s="179">
        <v>0</v>
      </c>
      <c r="K458" s="271">
        <v>0</v>
      </c>
    </row>
    <row r="459" spans="1:11" ht="15.75" customHeight="1">
      <c r="A459" s="200" t="s">
        <v>271</v>
      </c>
      <c r="B459" s="203">
        <v>0</v>
      </c>
      <c r="C459" s="155">
        <v>0</v>
      </c>
      <c r="D459" s="155">
        <v>0</v>
      </c>
      <c r="E459" s="155">
        <v>0</v>
      </c>
      <c r="F459" s="155">
        <v>43746.75</v>
      </c>
      <c r="G459" s="155">
        <v>0</v>
      </c>
      <c r="H459" s="159">
        <v>0</v>
      </c>
      <c r="I459" s="159">
        <v>0</v>
      </c>
      <c r="J459" s="155">
        <v>0</v>
      </c>
      <c r="K459" s="272">
        <v>43746.75</v>
      </c>
    </row>
    <row r="460" spans="1:11" ht="15.75" customHeight="1">
      <c r="A460" s="200" t="s">
        <v>272</v>
      </c>
      <c r="B460" s="203">
        <v>0</v>
      </c>
      <c r="C460" s="155">
        <v>0</v>
      </c>
      <c r="D460" s="155">
        <v>0</v>
      </c>
      <c r="E460" s="155">
        <v>0</v>
      </c>
      <c r="F460" s="155">
        <v>0</v>
      </c>
      <c r="G460" s="155">
        <v>0</v>
      </c>
      <c r="H460" s="159">
        <v>0</v>
      </c>
      <c r="I460" s="159">
        <v>0</v>
      </c>
      <c r="J460" s="155">
        <v>0</v>
      </c>
      <c r="K460" s="272">
        <v>0</v>
      </c>
    </row>
    <row r="461" spans="1:11" ht="15.75" customHeight="1">
      <c r="A461" s="200" t="s">
        <v>273</v>
      </c>
      <c r="B461" s="203">
        <v>209796.07</v>
      </c>
      <c r="C461" s="155">
        <v>0</v>
      </c>
      <c r="D461" s="155">
        <v>0</v>
      </c>
      <c r="E461" s="155">
        <v>0</v>
      </c>
      <c r="F461" s="155">
        <v>0</v>
      </c>
      <c r="G461" s="155">
        <v>262</v>
      </c>
      <c r="H461" s="159">
        <v>0</v>
      </c>
      <c r="I461" s="159">
        <v>0</v>
      </c>
      <c r="J461" s="155">
        <v>0</v>
      </c>
      <c r="K461" s="272">
        <v>262</v>
      </c>
    </row>
    <row r="462" spans="1:11" ht="15.75" customHeight="1">
      <c r="A462" s="200" t="s">
        <v>274</v>
      </c>
      <c r="B462" s="203">
        <v>0</v>
      </c>
      <c r="C462" s="155">
        <v>0</v>
      </c>
      <c r="D462" s="155">
        <v>0</v>
      </c>
      <c r="E462" s="155">
        <v>0</v>
      </c>
      <c r="F462" s="155">
        <v>0</v>
      </c>
      <c r="G462" s="159">
        <v>0</v>
      </c>
      <c r="H462" s="159">
        <v>0</v>
      </c>
      <c r="I462" s="159">
        <v>0</v>
      </c>
      <c r="J462" s="155">
        <v>0</v>
      </c>
      <c r="K462" s="272">
        <v>0</v>
      </c>
    </row>
    <row r="463" spans="1:11" ht="15.75" customHeight="1" thickBot="1">
      <c r="A463" s="205" t="s">
        <v>275</v>
      </c>
      <c r="B463" s="286">
        <v>0</v>
      </c>
      <c r="C463" s="166">
        <v>0</v>
      </c>
      <c r="D463" s="166">
        <v>0</v>
      </c>
      <c r="E463" s="166">
        <v>0</v>
      </c>
      <c r="F463" s="166">
        <v>0</v>
      </c>
      <c r="G463" s="167">
        <v>0</v>
      </c>
      <c r="H463" s="167">
        <v>0</v>
      </c>
      <c r="I463" s="167">
        <v>0</v>
      </c>
      <c r="J463" s="166">
        <v>0</v>
      </c>
      <c r="K463" s="282">
        <v>0</v>
      </c>
    </row>
    <row r="464" spans="1:13" ht="15.75" customHeight="1" thickTop="1">
      <c r="A464" s="208"/>
      <c r="B464" s="171"/>
      <c r="C464" s="171"/>
      <c r="D464" s="171"/>
      <c r="E464" s="171"/>
      <c r="F464" s="171"/>
      <c r="G464" s="172"/>
      <c r="H464" s="172"/>
      <c r="I464" s="172"/>
      <c r="J464" s="171"/>
      <c r="K464" s="171"/>
      <c r="L464" s="29"/>
      <c r="M464" s="29"/>
    </row>
    <row r="465" spans="1:13" ht="15.75" customHeight="1">
      <c r="A465" s="279"/>
      <c r="B465" s="171"/>
      <c r="C465" s="171"/>
      <c r="D465" s="171"/>
      <c r="E465" s="171"/>
      <c r="F465" s="171"/>
      <c r="G465" s="172"/>
      <c r="H465" s="172"/>
      <c r="I465" s="172"/>
      <c r="J465" s="172"/>
      <c r="K465" s="171"/>
      <c r="L465" s="29"/>
      <c r="M465" s="29"/>
    </row>
    <row r="466" spans="1:13" ht="15.75" customHeight="1">
      <c r="A466" s="279"/>
      <c r="B466" s="171"/>
      <c r="C466" s="171"/>
      <c r="D466" s="171"/>
      <c r="E466" s="171"/>
      <c r="F466" s="171"/>
      <c r="G466" s="172"/>
      <c r="H466" s="172"/>
      <c r="I466" s="172"/>
      <c r="J466" s="172"/>
      <c r="K466" s="171"/>
      <c r="L466" s="29"/>
      <c r="M466" s="29"/>
    </row>
    <row r="467" spans="1:13" ht="15.75" customHeight="1" thickBot="1">
      <c r="A467" s="255"/>
      <c r="B467" s="170"/>
      <c r="C467" s="171"/>
      <c r="D467" s="170"/>
      <c r="E467" s="171"/>
      <c r="F467" s="171"/>
      <c r="G467" s="172"/>
      <c r="H467" s="170"/>
      <c r="I467" s="170"/>
      <c r="J467" s="170"/>
      <c r="K467" s="58" t="s">
        <v>74</v>
      </c>
      <c r="L467" s="29"/>
      <c r="M467" s="29"/>
    </row>
    <row r="468" spans="1:13" ht="15.75" customHeight="1" thickBot="1" thickTop="1">
      <c r="A468" s="256" t="s">
        <v>3</v>
      </c>
      <c r="B468" s="521" t="s">
        <v>27</v>
      </c>
      <c r="C468" s="522"/>
      <c r="D468" s="522"/>
      <c r="E468" s="523"/>
      <c r="F468" s="258" t="s">
        <v>82</v>
      </c>
      <c r="G468" s="258" t="s">
        <v>82</v>
      </c>
      <c r="H468" s="259" t="s">
        <v>338</v>
      </c>
      <c r="I468" s="258" t="s">
        <v>82</v>
      </c>
      <c r="J468" s="260" t="s">
        <v>40</v>
      </c>
      <c r="K468" s="258" t="s">
        <v>339</v>
      </c>
      <c r="L468" s="29"/>
      <c r="M468" s="29"/>
    </row>
    <row r="469" spans="1:13" ht="15.75" customHeight="1" thickTop="1">
      <c r="A469" s="66"/>
      <c r="B469" s="261" t="s">
        <v>77</v>
      </c>
      <c r="C469" s="262" t="s">
        <v>104</v>
      </c>
      <c r="D469" s="262" t="s">
        <v>33</v>
      </c>
      <c r="E469" s="263" t="s">
        <v>340</v>
      </c>
      <c r="F469" s="263" t="s">
        <v>341</v>
      </c>
      <c r="G469" s="263" t="s">
        <v>30</v>
      </c>
      <c r="H469" s="264" t="s">
        <v>85</v>
      </c>
      <c r="I469" s="264" t="s">
        <v>342</v>
      </c>
      <c r="J469" s="129" t="s">
        <v>48</v>
      </c>
      <c r="K469" s="263" t="s">
        <v>343</v>
      </c>
      <c r="L469" s="29"/>
      <c r="M469" s="29"/>
    </row>
    <row r="470" spans="1:13" ht="15.75" customHeight="1" thickBot="1">
      <c r="A470" s="265"/>
      <c r="B470" s="266" t="s">
        <v>81</v>
      </c>
      <c r="C470" s="266" t="s">
        <v>106</v>
      </c>
      <c r="D470" s="266" t="s">
        <v>36</v>
      </c>
      <c r="E470" s="267" t="s">
        <v>344</v>
      </c>
      <c r="F470" s="268" t="s">
        <v>345</v>
      </c>
      <c r="G470" s="268" t="s">
        <v>35</v>
      </c>
      <c r="H470" s="269"/>
      <c r="I470" s="266"/>
      <c r="J470" s="270"/>
      <c r="K470" s="268" t="s">
        <v>52</v>
      </c>
      <c r="L470" s="29"/>
      <c r="M470" s="29"/>
    </row>
    <row r="471" spans="1:11" ht="15.75" customHeight="1" thickTop="1">
      <c r="A471" s="211" t="s">
        <v>276</v>
      </c>
      <c r="B471" s="285">
        <v>11073.08</v>
      </c>
      <c r="C471" s="179">
        <v>0</v>
      </c>
      <c r="D471" s="179">
        <v>0</v>
      </c>
      <c r="E471" s="179">
        <v>0</v>
      </c>
      <c r="F471" s="179">
        <v>0</v>
      </c>
      <c r="G471" s="273">
        <v>4505.89</v>
      </c>
      <c r="H471" s="273">
        <v>0</v>
      </c>
      <c r="I471" s="273">
        <v>0</v>
      </c>
      <c r="J471" s="179">
        <v>52327.5</v>
      </c>
      <c r="K471" s="271">
        <v>56833.39</v>
      </c>
    </row>
    <row r="472" spans="1:11" ht="15.75" customHeight="1">
      <c r="A472" s="200" t="s">
        <v>277</v>
      </c>
      <c r="B472" s="203">
        <v>0</v>
      </c>
      <c r="C472" s="155">
        <v>0</v>
      </c>
      <c r="D472" s="155">
        <v>0</v>
      </c>
      <c r="E472" s="155">
        <v>0</v>
      </c>
      <c r="F472" s="155">
        <v>0</v>
      </c>
      <c r="G472" s="155">
        <v>0</v>
      </c>
      <c r="H472" s="159">
        <v>0</v>
      </c>
      <c r="I472" s="159">
        <v>0</v>
      </c>
      <c r="J472" s="155">
        <v>0</v>
      </c>
      <c r="K472" s="272">
        <v>0</v>
      </c>
    </row>
    <row r="473" spans="1:11" ht="15.75" customHeight="1">
      <c r="A473" s="200" t="s">
        <v>278</v>
      </c>
      <c r="B473" s="203">
        <v>0</v>
      </c>
      <c r="C473" s="155">
        <v>0</v>
      </c>
      <c r="D473" s="155">
        <v>0</v>
      </c>
      <c r="E473" s="155">
        <v>0</v>
      </c>
      <c r="F473" s="155">
        <v>0</v>
      </c>
      <c r="G473" s="155">
        <v>0</v>
      </c>
      <c r="H473" s="159">
        <v>0</v>
      </c>
      <c r="I473" s="159">
        <v>0</v>
      </c>
      <c r="J473" s="155">
        <v>0</v>
      </c>
      <c r="K473" s="272">
        <v>0</v>
      </c>
    </row>
    <row r="474" spans="1:11" ht="15.75" customHeight="1">
      <c r="A474" s="200" t="s">
        <v>279</v>
      </c>
      <c r="B474" s="203">
        <v>0</v>
      </c>
      <c r="C474" s="155">
        <v>0</v>
      </c>
      <c r="D474" s="155">
        <v>0</v>
      </c>
      <c r="E474" s="155">
        <v>0</v>
      </c>
      <c r="F474" s="155">
        <v>0</v>
      </c>
      <c r="G474" s="155">
        <v>0</v>
      </c>
      <c r="H474" s="159">
        <v>0</v>
      </c>
      <c r="I474" s="159">
        <v>0</v>
      </c>
      <c r="J474" s="155">
        <v>0</v>
      </c>
      <c r="K474" s="272">
        <v>0</v>
      </c>
    </row>
    <row r="475" spans="1:11" ht="15.75" customHeight="1">
      <c r="A475" s="200" t="s">
        <v>280</v>
      </c>
      <c r="B475" s="203">
        <v>0</v>
      </c>
      <c r="C475" s="155">
        <v>0</v>
      </c>
      <c r="D475" s="155">
        <v>0</v>
      </c>
      <c r="E475" s="155">
        <v>0</v>
      </c>
      <c r="F475" s="155">
        <v>0</v>
      </c>
      <c r="G475" s="159">
        <v>0</v>
      </c>
      <c r="H475" s="159">
        <v>0</v>
      </c>
      <c r="I475" s="159">
        <v>0</v>
      </c>
      <c r="J475" s="155">
        <v>0</v>
      </c>
      <c r="K475" s="272">
        <v>0</v>
      </c>
    </row>
    <row r="476" spans="1:11" ht="15.75" customHeight="1">
      <c r="A476" s="200" t="s">
        <v>281</v>
      </c>
      <c r="B476" s="203">
        <v>0</v>
      </c>
      <c r="C476" s="155">
        <v>0</v>
      </c>
      <c r="D476" s="155">
        <v>0</v>
      </c>
      <c r="E476" s="155">
        <v>0</v>
      </c>
      <c r="F476" s="155">
        <v>1</v>
      </c>
      <c r="G476" s="159">
        <v>0</v>
      </c>
      <c r="H476" s="159">
        <v>0</v>
      </c>
      <c r="I476" s="159">
        <v>0</v>
      </c>
      <c r="J476" s="155">
        <v>0</v>
      </c>
      <c r="K476" s="272">
        <v>1</v>
      </c>
    </row>
    <row r="477" spans="1:11" ht="15.75" customHeight="1">
      <c r="A477" s="200" t="s">
        <v>282</v>
      </c>
      <c r="B477" s="203">
        <v>0</v>
      </c>
      <c r="C477" s="203">
        <v>0</v>
      </c>
      <c r="D477" s="155">
        <v>0</v>
      </c>
      <c r="E477" s="155">
        <v>0</v>
      </c>
      <c r="F477" s="155">
        <v>0</v>
      </c>
      <c r="G477" s="203">
        <v>0</v>
      </c>
      <c r="H477" s="159">
        <v>0</v>
      </c>
      <c r="I477" s="159">
        <v>0</v>
      </c>
      <c r="J477" s="155">
        <v>0</v>
      </c>
      <c r="K477" s="272">
        <v>0</v>
      </c>
    </row>
    <row r="478" spans="1:11" ht="15.75" customHeight="1">
      <c r="A478" s="191" t="s">
        <v>283</v>
      </c>
      <c r="B478" s="203">
        <v>495.55</v>
      </c>
      <c r="C478" s="203">
        <v>0</v>
      </c>
      <c r="D478" s="155">
        <v>0</v>
      </c>
      <c r="E478" s="155">
        <v>0</v>
      </c>
      <c r="F478" s="155">
        <v>0</v>
      </c>
      <c r="G478" s="203">
        <v>0</v>
      </c>
      <c r="H478" s="159">
        <v>0</v>
      </c>
      <c r="I478" s="159">
        <v>0</v>
      </c>
      <c r="J478" s="155">
        <v>0</v>
      </c>
      <c r="K478" s="272">
        <v>0</v>
      </c>
    </row>
    <row r="479" spans="1:11" ht="15.75" customHeight="1">
      <c r="A479" s="191" t="s">
        <v>284</v>
      </c>
      <c r="B479" s="203">
        <v>0</v>
      </c>
      <c r="C479" s="203">
        <v>0</v>
      </c>
      <c r="D479" s="155">
        <v>0</v>
      </c>
      <c r="E479" s="155">
        <v>0</v>
      </c>
      <c r="F479" s="155">
        <v>0</v>
      </c>
      <c r="G479" s="203">
        <v>0</v>
      </c>
      <c r="H479" s="159">
        <v>0</v>
      </c>
      <c r="I479" s="159">
        <v>0</v>
      </c>
      <c r="J479" s="155">
        <v>0</v>
      </c>
      <c r="K479" s="272">
        <v>0</v>
      </c>
    </row>
    <row r="480" spans="1:11" ht="15.75" customHeight="1">
      <c r="A480" s="191" t="s">
        <v>285</v>
      </c>
      <c r="B480" s="203">
        <v>0</v>
      </c>
      <c r="C480" s="203">
        <v>0</v>
      </c>
      <c r="D480" s="155">
        <v>0</v>
      </c>
      <c r="E480" s="155">
        <v>0</v>
      </c>
      <c r="F480" s="155">
        <v>0</v>
      </c>
      <c r="G480" s="203">
        <v>0</v>
      </c>
      <c r="H480" s="159">
        <v>0</v>
      </c>
      <c r="I480" s="159">
        <v>0</v>
      </c>
      <c r="J480" s="155">
        <v>0</v>
      </c>
      <c r="K480" s="272">
        <v>0</v>
      </c>
    </row>
    <row r="481" spans="1:11" ht="15.75" customHeight="1">
      <c r="A481" s="230" t="s">
        <v>286</v>
      </c>
      <c r="B481" s="203">
        <v>0</v>
      </c>
      <c r="C481" s="203">
        <v>0</v>
      </c>
      <c r="D481" s="155">
        <v>0</v>
      </c>
      <c r="E481" s="155">
        <v>0</v>
      </c>
      <c r="F481" s="155">
        <v>0</v>
      </c>
      <c r="G481" s="203">
        <v>0</v>
      </c>
      <c r="H481" s="159">
        <v>0</v>
      </c>
      <c r="I481" s="159">
        <v>0</v>
      </c>
      <c r="J481" s="155">
        <v>0</v>
      </c>
      <c r="K481" s="272">
        <v>0</v>
      </c>
    </row>
    <row r="482" spans="1:11" ht="15.75" customHeight="1">
      <c r="A482" s="191" t="s">
        <v>287</v>
      </c>
      <c r="B482" s="203">
        <v>0</v>
      </c>
      <c r="C482" s="203">
        <v>0</v>
      </c>
      <c r="D482" s="155">
        <v>0</v>
      </c>
      <c r="E482" s="155">
        <v>0</v>
      </c>
      <c r="F482" s="155">
        <v>240.36</v>
      </c>
      <c r="G482" s="203">
        <v>20794</v>
      </c>
      <c r="H482" s="159">
        <v>0</v>
      </c>
      <c r="I482" s="159">
        <v>0</v>
      </c>
      <c r="J482" s="155">
        <v>0</v>
      </c>
      <c r="K482" s="272">
        <v>21034.36</v>
      </c>
    </row>
    <row r="483" spans="1:11" ht="15.75" customHeight="1">
      <c r="A483" s="191" t="s">
        <v>288</v>
      </c>
      <c r="B483" s="203">
        <v>0</v>
      </c>
      <c r="C483" s="203">
        <v>0</v>
      </c>
      <c r="D483" s="155">
        <v>0</v>
      </c>
      <c r="E483" s="155">
        <v>0</v>
      </c>
      <c r="F483" s="155">
        <v>0</v>
      </c>
      <c r="G483" s="203">
        <v>0</v>
      </c>
      <c r="H483" s="159">
        <v>0</v>
      </c>
      <c r="I483" s="159">
        <v>0</v>
      </c>
      <c r="J483" s="155">
        <v>0</v>
      </c>
      <c r="K483" s="272">
        <v>0</v>
      </c>
    </row>
    <row r="484" spans="1:11" ht="15.75" customHeight="1">
      <c r="A484" s="191" t="s">
        <v>289</v>
      </c>
      <c r="B484" s="203">
        <v>0</v>
      </c>
      <c r="C484" s="203">
        <v>0</v>
      </c>
      <c r="D484" s="155">
        <v>0</v>
      </c>
      <c r="E484" s="155">
        <v>0</v>
      </c>
      <c r="F484" s="155">
        <v>0</v>
      </c>
      <c r="G484" s="203">
        <v>0</v>
      </c>
      <c r="H484" s="159">
        <v>0</v>
      </c>
      <c r="I484" s="159">
        <v>0</v>
      </c>
      <c r="J484" s="155">
        <v>0</v>
      </c>
      <c r="K484" s="272">
        <v>0</v>
      </c>
    </row>
    <row r="485" spans="1:11" ht="15.75" customHeight="1">
      <c r="A485" s="191" t="s">
        <v>290</v>
      </c>
      <c r="B485" s="203">
        <v>0</v>
      </c>
      <c r="C485" s="203">
        <v>0</v>
      </c>
      <c r="D485" s="155">
        <v>0</v>
      </c>
      <c r="E485" s="155">
        <v>0</v>
      </c>
      <c r="F485" s="155">
        <v>0</v>
      </c>
      <c r="G485" s="203">
        <v>0</v>
      </c>
      <c r="H485" s="159">
        <v>0</v>
      </c>
      <c r="I485" s="159">
        <v>0</v>
      </c>
      <c r="J485" s="155">
        <v>0</v>
      </c>
      <c r="K485" s="272">
        <v>0</v>
      </c>
    </row>
    <row r="486" spans="1:11" ht="15.75" customHeight="1">
      <c r="A486" s="191" t="s">
        <v>291</v>
      </c>
      <c r="B486" s="203">
        <v>0</v>
      </c>
      <c r="C486" s="203">
        <v>0</v>
      </c>
      <c r="D486" s="155">
        <v>0</v>
      </c>
      <c r="E486" s="155">
        <v>0</v>
      </c>
      <c r="F486" s="155">
        <v>0</v>
      </c>
      <c r="G486" s="203">
        <v>0</v>
      </c>
      <c r="H486" s="159">
        <v>0</v>
      </c>
      <c r="I486" s="159">
        <v>0</v>
      </c>
      <c r="J486" s="155">
        <v>0</v>
      </c>
      <c r="K486" s="272">
        <v>0</v>
      </c>
    </row>
    <row r="487" spans="1:11" ht="15.75" customHeight="1">
      <c r="A487" s="191" t="s">
        <v>292</v>
      </c>
      <c r="B487" s="203">
        <v>0</v>
      </c>
      <c r="C487" s="155">
        <v>0</v>
      </c>
      <c r="D487" s="155">
        <v>0</v>
      </c>
      <c r="E487" s="155">
        <v>0</v>
      </c>
      <c r="F487" s="155">
        <v>0</v>
      </c>
      <c r="G487" s="159">
        <v>0</v>
      </c>
      <c r="H487" s="159">
        <v>0</v>
      </c>
      <c r="I487" s="159">
        <v>0</v>
      </c>
      <c r="J487" s="155">
        <v>0</v>
      </c>
      <c r="K487" s="272">
        <v>0</v>
      </c>
    </row>
    <row r="488" spans="1:11" ht="15.75" customHeight="1">
      <c r="A488" s="191" t="s">
        <v>293</v>
      </c>
      <c r="B488" s="280">
        <v>0</v>
      </c>
      <c r="C488" s="239">
        <v>0</v>
      </c>
      <c r="D488" s="239">
        <v>0</v>
      </c>
      <c r="E488" s="239">
        <v>0</v>
      </c>
      <c r="F488" s="239">
        <v>0</v>
      </c>
      <c r="G488" s="218">
        <v>6397.1</v>
      </c>
      <c r="H488" s="218">
        <v>0</v>
      </c>
      <c r="I488" s="218">
        <v>0</v>
      </c>
      <c r="J488" s="239">
        <v>153</v>
      </c>
      <c r="K488" s="281">
        <v>6550.1</v>
      </c>
    </row>
    <row r="489" spans="1:11" ht="15.75" customHeight="1">
      <c r="A489" s="191" t="s">
        <v>294</v>
      </c>
      <c r="B489" s="284">
        <v>0</v>
      </c>
      <c r="C489" s="162">
        <v>0</v>
      </c>
      <c r="D489" s="162">
        <v>0</v>
      </c>
      <c r="E489" s="162">
        <v>0</v>
      </c>
      <c r="F489" s="162">
        <v>0</v>
      </c>
      <c r="G489" s="162">
        <v>6483</v>
      </c>
      <c r="H489" s="201">
        <v>0</v>
      </c>
      <c r="I489" s="162">
        <v>0</v>
      </c>
      <c r="J489" s="201">
        <v>27</v>
      </c>
      <c r="K489" s="287">
        <v>6510</v>
      </c>
    </row>
    <row r="490" spans="1:11" ht="15.75" customHeight="1">
      <c r="A490" s="191" t="s">
        <v>295</v>
      </c>
      <c r="B490" s="243">
        <v>0</v>
      </c>
      <c r="C490" s="229">
        <v>0</v>
      </c>
      <c r="D490" s="229">
        <v>0</v>
      </c>
      <c r="E490" s="229">
        <v>0</v>
      </c>
      <c r="F490" s="229">
        <v>0</v>
      </c>
      <c r="G490" s="229">
        <v>0</v>
      </c>
      <c r="H490" s="229">
        <v>0</v>
      </c>
      <c r="I490" s="229">
        <v>0</v>
      </c>
      <c r="J490" s="229">
        <v>0</v>
      </c>
      <c r="K490" s="242">
        <v>0</v>
      </c>
    </row>
    <row r="491" spans="1:11" ht="15.75" customHeight="1">
      <c r="A491" s="191" t="s">
        <v>296</v>
      </c>
      <c r="B491" s="246">
        <v>10426.07</v>
      </c>
      <c r="C491" s="229">
        <v>0</v>
      </c>
      <c r="D491" s="229">
        <v>0</v>
      </c>
      <c r="E491" s="229">
        <v>0</v>
      </c>
      <c r="F491" s="159">
        <v>0</v>
      </c>
      <c r="G491" s="159">
        <v>0</v>
      </c>
      <c r="H491" s="159">
        <v>0</v>
      </c>
      <c r="I491" s="159">
        <v>0</v>
      </c>
      <c r="J491" s="159">
        <v>0</v>
      </c>
      <c r="K491" s="288">
        <v>0</v>
      </c>
    </row>
    <row r="492" spans="1:11" ht="15.75" customHeight="1">
      <c r="A492" s="274" t="s">
        <v>297</v>
      </c>
      <c r="B492" s="203">
        <v>0</v>
      </c>
      <c r="C492" s="155">
        <v>0</v>
      </c>
      <c r="D492" s="155">
        <v>0</v>
      </c>
      <c r="E492" s="155">
        <v>0</v>
      </c>
      <c r="F492" s="155">
        <v>74.53</v>
      </c>
      <c r="G492" s="159">
        <v>9700</v>
      </c>
      <c r="H492" s="159">
        <v>0</v>
      </c>
      <c r="I492" s="159">
        <v>0</v>
      </c>
      <c r="J492" s="159">
        <v>0</v>
      </c>
      <c r="K492" s="272">
        <f>SUM(F492:J492)</f>
        <v>9774.53</v>
      </c>
    </row>
    <row r="493" spans="1:11" ht="15.75" customHeight="1">
      <c r="A493" s="186" t="s">
        <v>298</v>
      </c>
      <c r="B493" s="285">
        <v>0</v>
      </c>
      <c r="C493" s="179">
        <v>0</v>
      </c>
      <c r="D493" s="155">
        <v>0</v>
      </c>
      <c r="E493" s="155">
        <v>0</v>
      </c>
      <c r="F493" s="155">
        <v>0</v>
      </c>
      <c r="G493" s="273">
        <v>1000</v>
      </c>
      <c r="H493" s="159">
        <v>0</v>
      </c>
      <c r="I493" s="159">
        <v>0</v>
      </c>
      <c r="J493" s="273">
        <v>0</v>
      </c>
      <c r="K493" s="271">
        <f>SUM(F493:J493)</f>
        <v>1000</v>
      </c>
    </row>
    <row r="494" spans="1:11" ht="15.75" customHeight="1" thickBot="1">
      <c r="A494" s="250" t="s">
        <v>299</v>
      </c>
      <c r="B494" s="286">
        <v>0</v>
      </c>
      <c r="C494" s="166">
        <v>0</v>
      </c>
      <c r="D494" s="166">
        <v>0</v>
      </c>
      <c r="E494" s="166">
        <v>0</v>
      </c>
      <c r="F494" s="166">
        <v>0</v>
      </c>
      <c r="G494" s="167">
        <v>0</v>
      </c>
      <c r="H494" s="167">
        <v>0</v>
      </c>
      <c r="I494" s="167">
        <v>0</v>
      </c>
      <c r="J494" s="166">
        <v>0</v>
      </c>
      <c r="K494" s="282">
        <f>SUM(F494:J494)</f>
        <v>0</v>
      </c>
    </row>
    <row r="495" spans="1:14" ht="15.75" customHeight="1" thickTop="1">
      <c r="A495" s="289"/>
      <c r="B495" s="171"/>
      <c r="C495" s="171"/>
      <c r="D495" s="171"/>
      <c r="E495" s="171"/>
      <c r="F495" s="171"/>
      <c r="G495" s="172"/>
      <c r="H495" s="172"/>
      <c r="I495" s="172"/>
      <c r="J495" s="171"/>
      <c r="K495" s="171"/>
      <c r="L495" s="29"/>
      <c r="M495" s="29"/>
      <c r="N495" s="29"/>
    </row>
    <row r="496" spans="1:14" ht="15.75" customHeight="1">
      <c r="A496" s="279"/>
      <c r="B496" s="171"/>
      <c r="C496" s="171"/>
      <c r="D496" s="171"/>
      <c r="E496" s="171"/>
      <c r="F496" s="171"/>
      <c r="G496" s="172"/>
      <c r="H496" s="172"/>
      <c r="I496" s="172"/>
      <c r="J496" s="172"/>
      <c r="K496" s="171"/>
      <c r="L496" s="29"/>
      <c r="M496" s="29"/>
      <c r="N496" s="29"/>
    </row>
    <row r="497" spans="1:14" ht="15.75" customHeight="1">
      <c r="A497" s="279"/>
      <c r="B497" s="171"/>
      <c r="C497" s="171"/>
      <c r="D497" s="171"/>
      <c r="E497" s="171"/>
      <c r="F497" s="171"/>
      <c r="G497" s="172"/>
      <c r="H497" s="172"/>
      <c r="I497" s="172"/>
      <c r="J497" s="172"/>
      <c r="K497" s="171"/>
      <c r="L497" s="29"/>
      <c r="M497" s="29"/>
      <c r="N497" s="29"/>
    </row>
    <row r="498" spans="1:14" ht="15.75" customHeight="1" thickBot="1">
      <c r="A498" s="255"/>
      <c r="B498" s="170"/>
      <c r="C498" s="171"/>
      <c r="D498" s="170"/>
      <c r="E498" s="171"/>
      <c r="F498" s="171"/>
      <c r="G498" s="172"/>
      <c r="H498" s="170"/>
      <c r="I498" s="170"/>
      <c r="J498" s="170"/>
      <c r="K498" s="58" t="s">
        <v>74</v>
      </c>
      <c r="L498" s="29"/>
      <c r="M498" s="29"/>
      <c r="N498" s="29"/>
    </row>
    <row r="499" spans="1:14" ht="15.75" customHeight="1" thickBot="1" thickTop="1">
      <c r="A499" s="256" t="s">
        <v>3</v>
      </c>
      <c r="B499" s="521" t="s">
        <v>27</v>
      </c>
      <c r="C499" s="522"/>
      <c r="D499" s="522"/>
      <c r="E499" s="523"/>
      <c r="F499" s="258" t="s">
        <v>82</v>
      </c>
      <c r="G499" s="258" t="s">
        <v>82</v>
      </c>
      <c r="H499" s="259" t="s">
        <v>338</v>
      </c>
      <c r="I499" s="258" t="s">
        <v>82</v>
      </c>
      <c r="J499" s="260" t="s">
        <v>40</v>
      </c>
      <c r="K499" s="258" t="s">
        <v>339</v>
      </c>
      <c r="L499" s="29"/>
      <c r="M499" s="29"/>
      <c r="N499" s="29"/>
    </row>
    <row r="500" spans="1:14" ht="15.75" customHeight="1" thickTop="1">
      <c r="A500" s="66"/>
      <c r="B500" s="261" t="s">
        <v>77</v>
      </c>
      <c r="C500" s="262" t="s">
        <v>104</v>
      </c>
      <c r="D500" s="262" t="s">
        <v>33</v>
      </c>
      <c r="E500" s="263" t="s">
        <v>340</v>
      </c>
      <c r="F500" s="263" t="s">
        <v>341</v>
      </c>
      <c r="G500" s="263" t="s">
        <v>30</v>
      </c>
      <c r="H500" s="264" t="s">
        <v>85</v>
      </c>
      <c r="I500" s="264" t="s">
        <v>342</v>
      </c>
      <c r="J500" s="129" t="s">
        <v>48</v>
      </c>
      <c r="K500" s="263" t="s">
        <v>343</v>
      </c>
      <c r="L500" s="29"/>
      <c r="M500" s="29"/>
      <c r="N500" s="29"/>
    </row>
    <row r="501" spans="1:14" ht="15.75" customHeight="1" thickBot="1">
      <c r="A501" s="265"/>
      <c r="B501" s="266" t="s">
        <v>81</v>
      </c>
      <c r="C501" s="266" t="s">
        <v>106</v>
      </c>
      <c r="D501" s="266" t="s">
        <v>36</v>
      </c>
      <c r="E501" s="267" t="s">
        <v>344</v>
      </c>
      <c r="F501" s="268" t="s">
        <v>345</v>
      </c>
      <c r="G501" s="268" t="s">
        <v>35</v>
      </c>
      <c r="H501" s="269"/>
      <c r="I501" s="266"/>
      <c r="J501" s="270"/>
      <c r="K501" s="268" t="s">
        <v>52</v>
      </c>
      <c r="L501" s="29"/>
      <c r="M501" s="29"/>
      <c r="N501" s="29"/>
    </row>
    <row r="502" spans="1:11" ht="15.75" customHeight="1" thickTop="1">
      <c r="A502" s="186" t="s">
        <v>300</v>
      </c>
      <c r="B502" s="179">
        <v>0</v>
      </c>
      <c r="C502" s="179">
        <v>0</v>
      </c>
      <c r="D502" s="179">
        <v>0</v>
      </c>
      <c r="E502" s="179">
        <v>0</v>
      </c>
      <c r="F502" s="179">
        <v>0</v>
      </c>
      <c r="G502" s="273">
        <v>0</v>
      </c>
      <c r="H502" s="273">
        <v>0</v>
      </c>
      <c r="I502" s="273">
        <v>0</v>
      </c>
      <c r="J502" s="179">
        <v>0</v>
      </c>
      <c r="K502" s="271">
        <f aca="true" t="shared" si="10" ref="K502:K518">SUM(F502:J502)</f>
        <v>0</v>
      </c>
    </row>
    <row r="503" spans="1:11" ht="15.75" customHeight="1">
      <c r="A503" s="191" t="s">
        <v>301</v>
      </c>
      <c r="B503" s="155">
        <v>0</v>
      </c>
      <c r="C503" s="155">
        <v>0</v>
      </c>
      <c r="D503" s="155">
        <v>35498.6</v>
      </c>
      <c r="E503" s="155">
        <v>0</v>
      </c>
      <c r="F503" s="155">
        <v>0</v>
      </c>
      <c r="G503" s="155">
        <v>9875.7</v>
      </c>
      <c r="H503" s="159">
        <v>-35498.6</v>
      </c>
      <c r="I503" s="159">
        <v>0</v>
      </c>
      <c r="J503" s="155">
        <v>0</v>
      </c>
      <c r="K503" s="272">
        <f t="shared" si="10"/>
        <v>-25622.899999999998</v>
      </c>
    </row>
    <row r="504" spans="1:11" ht="15.75" customHeight="1">
      <c r="A504" s="191" t="s">
        <v>302</v>
      </c>
      <c r="B504" s="155">
        <v>0</v>
      </c>
      <c r="C504" s="155">
        <v>0</v>
      </c>
      <c r="D504" s="155">
        <v>0</v>
      </c>
      <c r="E504" s="155">
        <v>0</v>
      </c>
      <c r="F504" s="155">
        <v>0</v>
      </c>
      <c r="G504" s="155">
        <v>8400</v>
      </c>
      <c r="H504" s="159">
        <v>0</v>
      </c>
      <c r="I504" s="159">
        <v>0</v>
      </c>
      <c r="J504" s="155">
        <v>0</v>
      </c>
      <c r="K504" s="272">
        <f t="shared" si="10"/>
        <v>8400</v>
      </c>
    </row>
    <row r="505" spans="1:11" ht="15.75" customHeight="1">
      <c r="A505" s="191" t="s">
        <v>303</v>
      </c>
      <c r="B505" s="155">
        <v>0</v>
      </c>
      <c r="C505" s="155">
        <v>0</v>
      </c>
      <c r="D505" s="155">
        <v>0</v>
      </c>
      <c r="E505" s="155">
        <v>0</v>
      </c>
      <c r="F505" s="155">
        <v>0</v>
      </c>
      <c r="G505" s="155">
        <v>0</v>
      </c>
      <c r="H505" s="159">
        <v>0</v>
      </c>
      <c r="I505" s="159">
        <v>0</v>
      </c>
      <c r="J505" s="155">
        <v>9220</v>
      </c>
      <c r="K505" s="272">
        <f t="shared" si="10"/>
        <v>9220</v>
      </c>
    </row>
    <row r="506" spans="1:11" ht="15.75" customHeight="1">
      <c r="A506" s="191" t="s">
        <v>304</v>
      </c>
      <c r="B506" s="155">
        <v>0</v>
      </c>
      <c r="C506" s="155">
        <v>0</v>
      </c>
      <c r="D506" s="155">
        <v>0</v>
      </c>
      <c r="E506" s="155">
        <v>0</v>
      </c>
      <c r="F506" s="155">
        <v>0</v>
      </c>
      <c r="G506" s="159">
        <v>0</v>
      </c>
      <c r="H506" s="159">
        <v>0</v>
      </c>
      <c r="I506" s="159">
        <v>0</v>
      </c>
      <c r="J506" s="155">
        <v>0</v>
      </c>
      <c r="K506" s="272">
        <f t="shared" si="10"/>
        <v>0</v>
      </c>
    </row>
    <row r="507" spans="1:11" ht="15.75" customHeight="1">
      <c r="A507" s="191" t="s">
        <v>305</v>
      </c>
      <c r="B507" s="155">
        <v>21080.53</v>
      </c>
      <c r="C507" s="155">
        <v>0</v>
      </c>
      <c r="D507" s="155">
        <v>0</v>
      </c>
      <c r="E507" s="155">
        <v>0</v>
      </c>
      <c r="F507" s="155">
        <v>0</v>
      </c>
      <c r="G507" s="159">
        <v>11950</v>
      </c>
      <c r="H507" s="159">
        <v>0</v>
      </c>
      <c r="I507" s="159">
        <v>0</v>
      </c>
      <c r="J507" s="155">
        <v>0</v>
      </c>
      <c r="K507" s="272">
        <f t="shared" si="10"/>
        <v>11950</v>
      </c>
    </row>
    <row r="508" spans="1:11" ht="15.75" customHeight="1">
      <c r="A508" s="191" t="s">
        <v>306</v>
      </c>
      <c r="B508" s="155">
        <v>237213.32</v>
      </c>
      <c r="C508" s="155">
        <v>0</v>
      </c>
      <c r="D508" s="155">
        <v>0</v>
      </c>
      <c r="E508" s="155">
        <v>0</v>
      </c>
      <c r="F508" s="155">
        <v>0</v>
      </c>
      <c r="G508" s="159">
        <v>0</v>
      </c>
      <c r="H508" s="159">
        <v>0</v>
      </c>
      <c r="I508" s="159">
        <v>0</v>
      </c>
      <c r="J508" s="155">
        <v>0</v>
      </c>
      <c r="K508" s="272">
        <f t="shared" si="10"/>
        <v>0</v>
      </c>
    </row>
    <row r="509" spans="1:11" ht="15.75" customHeight="1">
      <c r="A509" s="191" t="s">
        <v>307</v>
      </c>
      <c r="B509" s="155">
        <v>0</v>
      </c>
      <c r="C509" s="155">
        <v>0</v>
      </c>
      <c r="D509" s="155">
        <v>0</v>
      </c>
      <c r="E509" s="155">
        <v>0</v>
      </c>
      <c r="F509" s="155">
        <v>0</v>
      </c>
      <c r="G509" s="155">
        <v>0</v>
      </c>
      <c r="H509" s="159">
        <v>0</v>
      </c>
      <c r="I509" s="159">
        <v>0</v>
      </c>
      <c r="J509" s="155">
        <v>0</v>
      </c>
      <c r="K509" s="272">
        <f t="shared" si="10"/>
        <v>0</v>
      </c>
    </row>
    <row r="510" spans="1:11" ht="15.75" customHeight="1">
      <c r="A510" s="191" t="s">
        <v>308</v>
      </c>
      <c r="B510" s="155">
        <v>0</v>
      </c>
      <c r="C510" s="155">
        <v>0</v>
      </c>
      <c r="D510" s="155">
        <v>0</v>
      </c>
      <c r="E510" s="155">
        <v>0</v>
      </c>
      <c r="F510" s="155">
        <v>22568.67</v>
      </c>
      <c r="G510" s="155">
        <v>0</v>
      </c>
      <c r="H510" s="159">
        <v>0</v>
      </c>
      <c r="I510" s="159">
        <v>0</v>
      </c>
      <c r="J510" s="155">
        <v>0</v>
      </c>
      <c r="K510" s="272">
        <f t="shared" si="10"/>
        <v>22568.67</v>
      </c>
    </row>
    <row r="511" spans="1:11" ht="15.75" customHeight="1">
      <c r="A511" s="252" t="s">
        <v>309</v>
      </c>
      <c r="B511" s="155">
        <v>271757.96</v>
      </c>
      <c r="C511" s="155">
        <v>0</v>
      </c>
      <c r="D511" s="155">
        <v>0</v>
      </c>
      <c r="E511" s="155">
        <v>0</v>
      </c>
      <c r="F511" s="155">
        <v>0</v>
      </c>
      <c r="G511" s="155">
        <v>0</v>
      </c>
      <c r="H511" s="159">
        <v>0</v>
      </c>
      <c r="I511" s="159">
        <v>0</v>
      </c>
      <c r="J511" s="155">
        <v>0</v>
      </c>
      <c r="K511" s="272">
        <f t="shared" si="10"/>
        <v>0</v>
      </c>
    </row>
    <row r="512" spans="1:11" ht="15.75" customHeight="1">
      <c r="A512" s="252" t="s">
        <v>310</v>
      </c>
      <c r="B512" s="203">
        <v>253502.47</v>
      </c>
      <c r="C512" s="155">
        <v>0</v>
      </c>
      <c r="D512" s="155">
        <v>0</v>
      </c>
      <c r="E512" s="155">
        <v>0</v>
      </c>
      <c r="F512" s="155">
        <v>0</v>
      </c>
      <c r="G512" s="159">
        <v>19100</v>
      </c>
      <c r="H512" s="159">
        <v>0</v>
      </c>
      <c r="I512" s="159">
        <v>0</v>
      </c>
      <c r="J512" s="155">
        <v>0</v>
      </c>
      <c r="K512" s="272">
        <f t="shared" si="10"/>
        <v>19100</v>
      </c>
    </row>
    <row r="513" spans="1:11" ht="15.75" customHeight="1">
      <c r="A513" s="182" t="s">
        <v>311</v>
      </c>
      <c r="B513" s="203">
        <v>0</v>
      </c>
      <c r="C513" s="155">
        <v>0</v>
      </c>
      <c r="D513" s="155">
        <v>0</v>
      </c>
      <c r="E513" s="155">
        <v>0</v>
      </c>
      <c r="F513" s="155">
        <v>0</v>
      </c>
      <c r="G513" s="159">
        <v>9874</v>
      </c>
      <c r="H513" s="159">
        <v>0</v>
      </c>
      <c r="I513" s="159">
        <v>0</v>
      </c>
      <c r="J513" s="155">
        <v>0</v>
      </c>
      <c r="K513" s="272">
        <f t="shared" si="10"/>
        <v>9874</v>
      </c>
    </row>
    <row r="514" spans="1:11" ht="15.75" customHeight="1">
      <c r="A514" s="191" t="s">
        <v>312</v>
      </c>
      <c r="B514" s="203">
        <v>0</v>
      </c>
      <c r="C514" s="203">
        <v>0</v>
      </c>
      <c r="D514" s="155">
        <v>0</v>
      </c>
      <c r="E514" s="155">
        <v>0</v>
      </c>
      <c r="F514" s="155">
        <v>0</v>
      </c>
      <c r="G514" s="203">
        <v>0</v>
      </c>
      <c r="H514" s="159">
        <v>0</v>
      </c>
      <c r="I514" s="159">
        <v>0</v>
      </c>
      <c r="J514" s="155">
        <v>0</v>
      </c>
      <c r="K514" s="272">
        <f t="shared" si="10"/>
        <v>0</v>
      </c>
    </row>
    <row r="515" spans="1:11" ht="15.75" customHeight="1">
      <c r="A515" s="191" t="s">
        <v>313</v>
      </c>
      <c r="B515" s="203">
        <v>0</v>
      </c>
      <c r="C515" s="203">
        <v>0</v>
      </c>
      <c r="D515" s="155">
        <v>0</v>
      </c>
      <c r="E515" s="155">
        <v>0</v>
      </c>
      <c r="F515" s="155">
        <v>0</v>
      </c>
      <c r="G515" s="203">
        <v>0</v>
      </c>
      <c r="H515" s="159">
        <v>0</v>
      </c>
      <c r="I515" s="159">
        <v>0</v>
      </c>
      <c r="J515" s="155">
        <v>40</v>
      </c>
      <c r="K515" s="272">
        <f t="shared" si="10"/>
        <v>40</v>
      </c>
    </row>
    <row r="516" spans="1:11" ht="15.75" customHeight="1">
      <c r="A516" s="191" t="s">
        <v>314</v>
      </c>
      <c r="B516" s="203">
        <v>0</v>
      </c>
      <c r="C516" s="203">
        <v>0</v>
      </c>
      <c r="D516" s="155">
        <v>0</v>
      </c>
      <c r="E516" s="155">
        <v>0</v>
      </c>
      <c r="F516" s="155">
        <v>0</v>
      </c>
      <c r="G516" s="203">
        <v>0</v>
      </c>
      <c r="H516" s="159">
        <v>0</v>
      </c>
      <c r="I516" s="159">
        <v>0</v>
      </c>
      <c r="J516" s="155">
        <v>0</v>
      </c>
      <c r="K516" s="272">
        <f t="shared" si="10"/>
        <v>0</v>
      </c>
    </row>
    <row r="517" spans="1:11" ht="15.75" customHeight="1">
      <c r="A517" s="191" t="s">
        <v>315</v>
      </c>
      <c r="B517" s="203">
        <v>67371.33</v>
      </c>
      <c r="C517" s="203">
        <v>0</v>
      </c>
      <c r="D517" s="155">
        <v>0</v>
      </c>
      <c r="E517" s="155">
        <v>0</v>
      </c>
      <c r="F517" s="155">
        <v>1500</v>
      </c>
      <c r="G517" s="203">
        <v>1749</v>
      </c>
      <c r="H517" s="159">
        <v>0</v>
      </c>
      <c r="I517" s="159">
        <v>0</v>
      </c>
      <c r="J517" s="155">
        <v>0</v>
      </c>
      <c r="K517" s="272">
        <f t="shared" si="10"/>
        <v>3249</v>
      </c>
    </row>
    <row r="518" spans="1:11" ht="15.75" customHeight="1">
      <c r="A518" s="191" t="s">
        <v>316</v>
      </c>
      <c r="B518" s="203">
        <v>97485.5</v>
      </c>
      <c r="C518" s="203">
        <v>112684.96</v>
      </c>
      <c r="D518" s="155">
        <v>0</v>
      </c>
      <c r="E518" s="155">
        <v>0</v>
      </c>
      <c r="F518" s="155">
        <v>0</v>
      </c>
      <c r="G518" s="203">
        <v>3000</v>
      </c>
      <c r="H518" s="159">
        <v>0</v>
      </c>
      <c r="I518" s="159">
        <v>0</v>
      </c>
      <c r="J518" s="155">
        <v>0</v>
      </c>
      <c r="K518" s="272">
        <f t="shared" si="10"/>
        <v>3000</v>
      </c>
    </row>
    <row r="519" spans="1:11" ht="15.75" customHeight="1">
      <c r="A519" s="191" t="s">
        <v>317</v>
      </c>
      <c r="B519" s="203">
        <v>52137.21</v>
      </c>
      <c r="C519" s="203">
        <v>0</v>
      </c>
      <c r="D519" s="155">
        <v>0</v>
      </c>
      <c r="E519" s="155">
        <v>0</v>
      </c>
      <c r="F519" s="155">
        <v>0</v>
      </c>
      <c r="G519" s="203">
        <v>0</v>
      </c>
      <c r="H519" s="159">
        <v>0</v>
      </c>
      <c r="I519" s="159">
        <v>0</v>
      </c>
      <c r="J519" s="155">
        <v>0</v>
      </c>
      <c r="K519" s="272">
        <v>0</v>
      </c>
    </row>
    <row r="520" spans="1:11" ht="15.75" customHeight="1">
      <c r="A520" s="191" t="s">
        <v>318</v>
      </c>
      <c r="B520" s="203">
        <v>8551.03</v>
      </c>
      <c r="C520" s="203">
        <v>0</v>
      </c>
      <c r="D520" s="155">
        <v>0</v>
      </c>
      <c r="E520" s="155">
        <v>0</v>
      </c>
      <c r="F520" s="155">
        <v>0</v>
      </c>
      <c r="G520" s="203">
        <v>0</v>
      </c>
      <c r="H520" s="159">
        <v>0</v>
      </c>
      <c r="I520" s="159">
        <v>0</v>
      </c>
      <c r="J520" s="155">
        <v>0</v>
      </c>
      <c r="K520" s="272">
        <v>0</v>
      </c>
    </row>
    <row r="521" spans="1:11" ht="15.75" customHeight="1">
      <c r="A521" s="191" t="s">
        <v>319</v>
      </c>
      <c r="B521" s="203">
        <v>0</v>
      </c>
      <c r="C521" s="203">
        <v>0</v>
      </c>
      <c r="D521" s="155">
        <v>0</v>
      </c>
      <c r="E521" s="155">
        <v>0</v>
      </c>
      <c r="F521" s="155">
        <v>0</v>
      </c>
      <c r="G521" s="203">
        <v>23100</v>
      </c>
      <c r="H521" s="159">
        <v>0</v>
      </c>
      <c r="I521" s="159">
        <v>0</v>
      </c>
      <c r="J521" s="155">
        <v>0</v>
      </c>
      <c r="K521" s="272">
        <f>SUM(F521:J521)</f>
        <v>23100</v>
      </c>
    </row>
    <row r="522" spans="1:11" ht="15.75" customHeight="1">
      <c r="A522" s="191" t="s">
        <v>320</v>
      </c>
      <c r="B522" s="203">
        <v>0</v>
      </c>
      <c r="C522" s="203">
        <v>0</v>
      </c>
      <c r="D522" s="155">
        <v>0</v>
      </c>
      <c r="E522" s="155">
        <v>0</v>
      </c>
      <c r="F522" s="155">
        <v>0</v>
      </c>
      <c r="G522" s="203">
        <v>4400</v>
      </c>
      <c r="H522" s="159">
        <v>0</v>
      </c>
      <c r="I522" s="159">
        <v>0</v>
      </c>
      <c r="J522" s="155">
        <v>0</v>
      </c>
      <c r="K522" s="272">
        <f>SUM(F522:J522)</f>
        <v>4400</v>
      </c>
    </row>
    <row r="523" spans="1:11" ht="15.75" customHeight="1">
      <c r="A523" s="191" t="s">
        <v>321</v>
      </c>
      <c r="B523" s="203">
        <v>0</v>
      </c>
      <c r="C523" s="203">
        <v>0</v>
      </c>
      <c r="D523" s="155">
        <v>0</v>
      </c>
      <c r="E523" s="155">
        <v>0</v>
      </c>
      <c r="F523" s="155">
        <v>0</v>
      </c>
      <c r="G523" s="203">
        <v>0</v>
      </c>
      <c r="H523" s="159">
        <v>0</v>
      </c>
      <c r="I523" s="159">
        <v>0</v>
      </c>
      <c r="J523" s="155">
        <v>0</v>
      </c>
      <c r="K523" s="272">
        <f>SUM(F523:J523)</f>
        <v>0</v>
      </c>
    </row>
    <row r="524" spans="1:11" ht="15.75" customHeight="1">
      <c r="A524" s="191" t="s">
        <v>322</v>
      </c>
      <c r="B524" s="203">
        <v>0</v>
      </c>
      <c r="C524" s="203">
        <v>0</v>
      </c>
      <c r="D524" s="155">
        <v>0</v>
      </c>
      <c r="E524" s="155">
        <v>0</v>
      </c>
      <c r="F524" s="155">
        <v>0</v>
      </c>
      <c r="G524" s="203">
        <v>4800</v>
      </c>
      <c r="H524" s="159">
        <v>0</v>
      </c>
      <c r="I524" s="159">
        <v>0</v>
      </c>
      <c r="J524" s="155">
        <v>0</v>
      </c>
      <c r="K524" s="272">
        <f>SUM(F524:J524)</f>
        <v>4800</v>
      </c>
    </row>
    <row r="525" spans="1:11" ht="15.75" customHeight="1" thickBot="1">
      <c r="A525" s="188" t="s">
        <v>323</v>
      </c>
      <c r="B525" s="286">
        <v>0</v>
      </c>
      <c r="C525" s="286">
        <v>0</v>
      </c>
      <c r="D525" s="166">
        <v>0</v>
      </c>
      <c r="E525" s="166">
        <v>0</v>
      </c>
      <c r="F525" s="166">
        <v>0</v>
      </c>
      <c r="G525" s="286">
        <v>0</v>
      </c>
      <c r="H525" s="167">
        <v>0</v>
      </c>
      <c r="I525" s="167">
        <v>0</v>
      </c>
      <c r="J525" s="166">
        <v>0</v>
      </c>
      <c r="K525" s="282">
        <f>SUM(F525:J525)</f>
        <v>0</v>
      </c>
    </row>
    <row r="526" spans="1:13" ht="15.75" customHeight="1" thickTop="1">
      <c r="A526" s="169"/>
      <c r="B526" s="171"/>
      <c r="C526" s="171"/>
      <c r="D526" s="171"/>
      <c r="E526" s="171"/>
      <c r="F526" s="171"/>
      <c r="G526" s="171"/>
      <c r="H526" s="172"/>
      <c r="I526" s="172"/>
      <c r="J526" s="171"/>
      <c r="K526" s="171"/>
      <c r="L526" s="29"/>
      <c r="M526" s="29"/>
    </row>
    <row r="527" spans="1:13" ht="15.75" customHeight="1">
      <c r="A527" s="279"/>
      <c r="B527" s="171"/>
      <c r="C527" s="171"/>
      <c r="D527" s="171"/>
      <c r="E527" s="171"/>
      <c r="F527" s="171"/>
      <c r="G527" s="172"/>
      <c r="H527" s="172"/>
      <c r="I527" s="172"/>
      <c r="J527" s="172"/>
      <c r="K527" s="171"/>
      <c r="L527" s="29"/>
      <c r="M527" s="29"/>
    </row>
    <row r="528" spans="1:13" ht="15.75" customHeight="1">
      <c r="A528" s="279"/>
      <c r="B528" s="171"/>
      <c r="C528" s="171"/>
      <c r="D528" s="171"/>
      <c r="E528" s="171"/>
      <c r="F528" s="171"/>
      <c r="G528" s="172"/>
      <c r="H528" s="172"/>
      <c r="I528" s="172"/>
      <c r="J528" s="172"/>
      <c r="K528" s="171"/>
      <c r="L528" s="29"/>
      <c r="M528" s="29"/>
    </row>
    <row r="529" spans="1:13" ht="15.75" customHeight="1" thickBot="1">
      <c r="A529" s="255"/>
      <c r="B529" s="170"/>
      <c r="C529" s="171"/>
      <c r="D529" s="170"/>
      <c r="E529" s="171"/>
      <c r="F529" s="171"/>
      <c r="G529" s="172"/>
      <c r="H529" s="170"/>
      <c r="I529" s="170"/>
      <c r="J529" s="170"/>
      <c r="K529" s="58" t="s">
        <v>74</v>
      </c>
      <c r="L529" s="29"/>
      <c r="M529" s="29"/>
    </row>
    <row r="530" spans="1:13" ht="15.75" customHeight="1" thickBot="1" thickTop="1">
      <c r="A530" s="256" t="s">
        <v>3</v>
      </c>
      <c r="B530" s="521" t="s">
        <v>27</v>
      </c>
      <c r="C530" s="522"/>
      <c r="D530" s="522"/>
      <c r="E530" s="523"/>
      <c r="F530" s="258" t="s">
        <v>82</v>
      </c>
      <c r="G530" s="258" t="s">
        <v>82</v>
      </c>
      <c r="H530" s="259" t="s">
        <v>338</v>
      </c>
      <c r="I530" s="258" t="s">
        <v>82</v>
      </c>
      <c r="J530" s="260" t="s">
        <v>40</v>
      </c>
      <c r="K530" s="258" t="s">
        <v>339</v>
      </c>
      <c r="L530" s="29"/>
      <c r="M530" s="29"/>
    </row>
    <row r="531" spans="1:13" ht="15.75" customHeight="1" thickTop="1">
      <c r="A531" s="66"/>
      <c r="B531" s="261" t="s">
        <v>77</v>
      </c>
      <c r="C531" s="262" t="s">
        <v>104</v>
      </c>
      <c r="D531" s="262" t="s">
        <v>33</v>
      </c>
      <c r="E531" s="263" t="s">
        <v>340</v>
      </c>
      <c r="F531" s="263" t="s">
        <v>341</v>
      </c>
      <c r="G531" s="263" t="s">
        <v>30</v>
      </c>
      <c r="H531" s="264" t="s">
        <v>85</v>
      </c>
      <c r="I531" s="264" t="s">
        <v>342</v>
      </c>
      <c r="J531" s="129" t="s">
        <v>48</v>
      </c>
      <c r="K531" s="263" t="s">
        <v>343</v>
      </c>
      <c r="L531" s="29"/>
      <c r="M531" s="29"/>
    </row>
    <row r="532" spans="1:13" ht="15.75" customHeight="1" thickBot="1">
      <c r="A532" s="265"/>
      <c r="B532" s="266" t="s">
        <v>81</v>
      </c>
      <c r="C532" s="266" t="s">
        <v>106</v>
      </c>
      <c r="D532" s="266" t="s">
        <v>36</v>
      </c>
      <c r="E532" s="267" t="s">
        <v>344</v>
      </c>
      <c r="F532" s="268" t="s">
        <v>345</v>
      </c>
      <c r="G532" s="268" t="s">
        <v>35</v>
      </c>
      <c r="H532" s="269"/>
      <c r="I532" s="266"/>
      <c r="J532" s="270"/>
      <c r="K532" s="268" t="s">
        <v>52</v>
      </c>
      <c r="L532" s="29"/>
      <c r="M532" s="29"/>
    </row>
    <row r="533" spans="1:11" ht="15.75" customHeight="1" thickTop="1">
      <c r="A533" s="226" t="s">
        <v>332</v>
      </c>
      <c r="B533" s="285">
        <v>27009</v>
      </c>
      <c r="C533" s="285">
        <v>0</v>
      </c>
      <c r="D533" s="179">
        <v>0</v>
      </c>
      <c r="E533" s="179">
        <v>0</v>
      </c>
      <c r="F533" s="179">
        <v>0</v>
      </c>
      <c r="G533" s="285">
        <v>4300</v>
      </c>
      <c r="H533" s="273">
        <v>0</v>
      </c>
      <c r="I533" s="273">
        <v>0</v>
      </c>
      <c r="J533" s="179">
        <v>0</v>
      </c>
      <c r="K533" s="271">
        <f aca="true" t="shared" si="11" ref="K533:K546">SUM(F533:J533)</f>
        <v>4300</v>
      </c>
    </row>
    <row r="534" spans="1:11" ht="15.75" customHeight="1">
      <c r="A534" s="191" t="s">
        <v>333</v>
      </c>
      <c r="B534" s="203">
        <v>0</v>
      </c>
      <c r="C534" s="203">
        <v>0</v>
      </c>
      <c r="D534" s="155">
        <v>0</v>
      </c>
      <c r="E534" s="155">
        <v>0</v>
      </c>
      <c r="F534" s="155">
        <v>0</v>
      </c>
      <c r="G534" s="203">
        <v>0</v>
      </c>
      <c r="H534" s="159">
        <v>0</v>
      </c>
      <c r="I534" s="159">
        <v>0</v>
      </c>
      <c r="J534" s="155">
        <v>0</v>
      </c>
      <c r="K534" s="272">
        <f t="shared" si="11"/>
        <v>0</v>
      </c>
    </row>
    <row r="535" spans="1:11" ht="15.75" customHeight="1">
      <c r="A535" s="191" t="s">
        <v>334</v>
      </c>
      <c r="B535" s="203">
        <v>0</v>
      </c>
      <c r="C535" s="203">
        <v>0</v>
      </c>
      <c r="D535" s="155">
        <v>0</v>
      </c>
      <c r="E535" s="155">
        <v>0</v>
      </c>
      <c r="F535" s="155">
        <v>0</v>
      </c>
      <c r="G535" s="203">
        <v>9400</v>
      </c>
      <c r="H535" s="159">
        <v>0</v>
      </c>
      <c r="I535" s="159">
        <v>0</v>
      </c>
      <c r="J535" s="155">
        <v>31817</v>
      </c>
      <c r="K535" s="272">
        <f t="shared" si="11"/>
        <v>41217</v>
      </c>
    </row>
    <row r="536" spans="1:11" ht="15.75" customHeight="1">
      <c r="A536" s="191" t="s">
        <v>335</v>
      </c>
      <c r="B536" s="203">
        <v>0</v>
      </c>
      <c r="C536" s="203">
        <v>0</v>
      </c>
      <c r="D536" s="155">
        <v>0</v>
      </c>
      <c r="E536" s="155">
        <v>0</v>
      </c>
      <c r="F536" s="155">
        <v>37000</v>
      </c>
      <c r="G536" s="203">
        <v>47980</v>
      </c>
      <c r="H536" s="159">
        <v>0</v>
      </c>
      <c r="I536" s="159">
        <v>0</v>
      </c>
      <c r="J536" s="155">
        <v>0</v>
      </c>
      <c r="K536" s="272">
        <f t="shared" si="11"/>
        <v>84980</v>
      </c>
    </row>
    <row r="537" spans="1:11" ht="15.75" customHeight="1">
      <c r="A537" s="191" t="s">
        <v>336</v>
      </c>
      <c r="B537" s="203">
        <v>2910.82</v>
      </c>
      <c r="C537" s="203">
        <v>0</v>
      </c>
      <c r="D537" s="155">
        <v>0</v>
      </c>
      <c r="E537" s="155">
        <v>0</v>
      </c>
      <c r="F537" s="155">
        <v>0</v>
      </c>
      <c r="G537" s="203">
        <v>0</v>
      </c>
      <c r="H537" s="159">
        <v>0</v>
      </c>
      <c r="I537" s="159">
        <v>0</v>
      </c>
      <c r="J537" s="155">
        <v>538</v>
      </c>
      <c r="K537" s="272">
        <f t="shared" si="11"/>
        <v>538</v>
      </c>
    </row>
    <row r="538" spans="1:11" ht="15.75" customHeight="1">
      <c r="A538" s="191" t="s">
        <v>337</v>
      </c>
      <c r="B538" s="203">
        <v>1353.68</v>
      </c>
      <c r="C538" s="203">
        <v>0</v>
      </c>
      <c r="D538" s="155">
        <v>0</v>
      </c>
      <c r="E538" s="155">
        <v>0</v>
      </c>
      <c r="F538" s="155">
        <v>0</v>
      </c>
      <c r="G538" s="203">
        <v>32000</v>
      </c>
      <c r="H538" s="159">
        <v>0</v>
      </c>
      <c r="I538" s="159">
        <v>0</v>
      </c>
      <c r="J538" s="155">
        <v>0</v>
      </c>
      <c r="K538" s="272">
        <f t="shared" si="11"/>
        <v>32000</v>
      </c>
    </row>
    <row r="539" spans="1:11" ht="15.75" customHeight="1">
      <c r="A539" s="191" t="s">
        <v>324</v>
      </c>
      <c r="B539" s="203">
        <v>0</v>
      </c>
      <c r="C539" s="203">
        <v>0</v>
      </c>
      <c r="D539" s="155">
        <v>0</v>
      </c>
      <c r="E539" s="155">
        <v>0</v>
      </c>
      <c r="F539" s="155">
        <v>0</v>
      </c>
      <c r="G539" s="203">
        <v>0</v>
      </c>
      <c r="H539" s="159">
        <v>0</v>
      </c>
      <c r="I539" s="159">
        <v>0</v>
      </c>
      <c r="J539" s="155">
        <v>3992</v>
      </c>
      <c r="K539" s="272">
        <f t="shared" si="11"/>
        <v>3992</v>
      </c>
    </row>
    <row r="540" spans="1:11" ht="15.75" customHeight="1">
      <c r="A540" s="191" t="s">
        <v>325</v>
      </c>
      <c r="B540" s="203">
        <v>0</v>
      </c>
      <c r="C540" s="203">
        <v>0</v>
      </c>
      <c r="D540" s="155">
        <v>0</v>
      </c>
      <c r="E540" s="155">
        <v>0</v>
      </c>
      <c r="F540" s="155">
        <v>0</v>
      </c>
      <c r="G540" s="203">
        <v>0</v>
      </c>
      <c r="H540" s="159">
        <v>0</v>
      </c>
      <c r="I540" s="159">
        <v>0</v>
      </c>
      <c r="J540" s="155">
        <v>0</v>
      </c>
      <c r="K540" s="272">
        <f t="shared" si="11"/>
        <v>0</v>
      </c>
    </row>
    <row r="541" spans="1:11" ht="15.75" customHeight="1">
      <c r="A541" s="191" t="s">
        <v>326</v>
      </c>
      <c r="B541" s="203">
        <v>571.53</v>
      </c>
      <c r="C541" s="203">
        <v>0</v>
      </c>
      <c r="D541" s="155">
        <v>0</v>
      </c>
      <c r="E541" s="155">
        <v>0</v>
      </c>
      <c r="F541" s="155">
        <v>0</v>
      </c>
      <c r="G541" s="203">
        <v>0</v>
      </c>
      <c r="H541" s="159">
        <v>0</v>
      </c>
      <c r="I541" s="159">
        <v>0</v>
      </c>
      <c r="J541" s="155">
        <v>0</v>
      </c>
      <c r="K541" s="272">
        <f t="shared" si="11"/>
        <v>0</v>
      </c>
    </row>
    <row r="542" spans="1:11" ht="15.75" customHeight="1">
      <c r="A542" s="191" t="s">
        <v>327</v>
      </c>
      <c r="B542" s="203">
        <v>0</v>
      </c>
      <c r="C542" s="203">
        <v>0</v>
      </c>
      <c r="D542" s="155">
        <v>0</v>
      </c>
      <c r="E542" s="155">
        <v>0</v>
      </c>
      <c r="F542" s="155">
        <v>0</v>
      </c>
      <c r="G542" s="203">
        <v>0</v>
      </c>
      <c r="H542" s="159">
        <v>0</v>
      </c>
      <c r="I542" s="159">
        <v>0</v>
      </c>
      <c r="J542" s="155">
        <v>0</v>
      </c>
      <c r="K542" s="272">
        <f t="shared" si="11"/>
        <v>0</v>
      </c>
    </row>
    <row r="543" spans="1:11" ht="15.75" customHeight="1">
      <c r="A543" s="191" t="s">
        <v>328</v>
      </c>
      <c r="B543" s="203">
        <v>0</v>
      </c>
      <c r="C543" s="203">
        <v>0</v>
      </c>
      <c r="D543" s="155">
        <v>0</v>
      </c>
      <c r="E543" s="155">
        <v>0</v>
      </c>
      <c r="F543" s="155">
        <v>34470.83</v>
      </c>
      <c r="G543" s="203">
        <v>0</v>
      </c>
      <c r="H543" s="159">
        <v>0</v>
      </c>
      <c r="I543" s="159">
        <v>0</v>
      </c>
      <c r="J543" s="155">
        <v>0</v>
      </c>
      <c r="K543" s="272">
        <f t="shared" si="11"/>
        <v>34470.83</v>
      </c>
    </row>
    <row r="544" spans="1:11" ht="15.75" customHeight="1">
      <c r="A544" s="191" t="s">
        <v>329</v>
      </c>
      <c r="B544" s="203">
        <v>0</v>
      </c>
      <c r="C544" s="203">
        <v>0</v>
      </c>
      <c r="D544" s="155">
        <v>0</v>
      </c>
      <c r="E544" s="155">
        <v>0</v>
      </c>
      <c r="F544" s="155">
        <v>0</v>
      </c>
      <c r="G544" s="203">
        <v>0</v>
      </c>
      <c r="H544" s="159">
        <v>0</v>
      </c>
      <c r="I544" s="159">
        <v>0</v>
      </c>
      <c r="J544" s="155">
        <v>0</v>
      </c>
      <c r="K544" s="272">
        <f t="shared" si="11"/>
        <v>0</v>
      </c>
    </row>
    <row r="545" spans="1:11" ht="15.75" customHeight="1">
      <c r="A545" s="182" t="s">
        <v>330</v>
      </c>
      <c r="B545" s="203">
        <v>0</v>
      </c>
      <c r="C545" s="155">
        <v>27.27</v>
      </c>
      <c r="D545" s="155">
        <v>0</v>
      </c>
      <c r="E545" s="155">
        <v>0</v>
      </c>
      <c r="F545" s="155">
        <v>0</v>
      </c>
      <c r="G545" s="159">
        <v>12800</v>
      </c>
      <c r="H545" s="159">
        <v>0</v>
      </c>
      <c r="I545" s="159">
        <v>0</v>
      </c>
      <c r="J545" s="155">
        <v>0</v>
      </c>
      <c r="K545" s="272">
        <f t="shared" si="11"/>
        <v>12800</v>
      </c>
    </row>
    <row r="546" spans="1:11" ht="15.75" customHeight="1" thickBot="1">
      <c r="A546" s="253" t="s">
        <v>331</v>
      </c>
      <c r="B546" s="280">
        <v>0</v>
      </c>
      <c r="C546" s="239">
        <v>0</v>
      </c>
      <c r="D546" s="239">
        <v>0</v>
      </c>
      <c r="E546" s="239">
        <v>0</v>
      </c>
      <c r="F546" s="239">
        <v>0</v>
      </c>
      <c r="G546" s="218">
        <v>0</v>
      </c>
      <c r="H546" s="218">
        <v>0</v>
      </c>
      <c r="I546" s="218">
        <v>0</v>
      </c>
      <c r="J546" s="239">
        <v>0</v>
      </c>
      <c r="K546" s="281">
        <f t="shared" si="11"/>
        <v>0</v>
      </c>
    </row>
    <row r="547" spans="1:11" ht="15.75" customHeight="1" thickBot="1" thickTop="1">
      <c r="A547" s="290" t="s">
        <v>361</v>
      </c>
      <c r="B547" s="291"/>
      <c r="C547" s="291"/>
      <c r="D547" s="291"/>
      <c r="E547" s="291"/>
      <c r="F547" s="292">
        <f aca="true" t="shared" si="12" ref="F547:K547">SUM(F285:F546)</f>
        <v>3638412.1299999994</v>
      </c>
      <c r="G547" s="293">
        <f t="shared" si="12"/>
        <v>929399.6799999999</v>
      </c>
      <c r="H547" s="294">
        <f t="shared" si="12"/>
        <v>-881038.5399999999</v>
      </c>
      <c r="I547" s="293">
        <f t="shared" si="12"/>
        <v>361351.24</v>
      </c>
      <c r="J547" s="294">
        <f t="shared" si="12"/>
        <v>1279267.1099999999</v>
      </c>
      <c r="K547" s="295">
        <f t="shared" si="12"/>
        <v>5327391.62</v>
      </c>
    </row>
    <row r="548" spans="6:11" ht="15.75" customHeight="1" thickTop="1">
      <c r="F548" s="296"/>
      <c r="G548" s="296"/>
      <c r="H548" s="296"/>
      <c r="I548" s="296"/>
      <c r="J548" s="296"/>
      <c r="K548" s="296"/>
    </row>
    <row r="549" ht="15.75" customHeight="1">
      <c r="F549" s="48"/>
    </row>
    <row r="550" spans="6:10" ht="15.75" customHeight="1">
      <c r="F550" s="48"/>
      <c r="H550" s="297"/>
      <c r="I550" s="298"/>
      <c r="J550" s="297"/>
    </row>
    <row r="551" spans="6:9" ht="15.75" customHeight="1">
      <c r="F551" s="48"/>
      <c r="I551" s="48"/>
    </row>
    <row r="552" spans="6:9" ht="15.75" customHeight="1">
      <c r="F552" s="48"/>
      <c r="I552" s="48"/>
    </row>
    <row r="553" spans="6:9" ht="15.75" customHeight="1">
      <c r="F553" s="48"/>
      <c r="I553" s="48"/>
    </row>
    <row r="554" spans="6:9" ht="15.75" customHeight="1">
      <c r="F554" s="48"/>
      <c r="I554" s="48"/>
    </row>
    <row r="555" ht="15.75" customHeight="1">
      <c r="I555" s="48"/>
    </row>
    <row r="556" ht="15.75" customHeight="1">
      <c r="I556" s="48"/>
    </row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spans="1:8" ht="15.75" customHeight="1">
      <c r="A604" s="58"/>
      <c r="B604" s="58"/>
      <c r="C604" s="58"/>
      <c r="D604" s="58"/>
      <c r="E604" s="58"/>
      <c r="F604" s="58"/>
      <c r="G604" s="58"/>
      <c r="H604" s="58"/>
    </row>
    <row r="605" spans="1:8" ht="15.75" customHeight="1">
      <c r="A605" s="58"/>
      <c r="B605" s="58"/>
      <c r="C605" s="58"/>
      <c r="D605" s="58"/>
      <c r="E605" s="58"/>
      <c r="F605" s="58"/>
      <c r="G605" s="58"/>
      <c r="H605" s="58"/>
    </row>
    <row r="606" spans="1:12" ht="15.75" customHeight="1">
      <c r="A606" s="58"/>
      <c r="B606" s="58"/>
      <c r="C606" s="58"/>
      <c r="D606" s="58"/>
      <c r="E606" s="58"/>
      <c r="F606" s="58"/>
      <c r="G606" s="58"/>
      <c r="H606" s="58"/>
      <c r="K606" s="58"/>
      <c r="L606" s="58"/>
    </row>
    <row r="607" spans="1:12" ht="15.75" customHeight="1">
      <c r="A607" s="58"/>
      <c r="B607" s="58"/>
      <c r="C607" s="58"/>
      <c r="D607" s="58"/>
      <c r="E607" s="58"/>
      <c r="F607" s="58"/>
      <c r="G607" s="58"/>
      <c r="H607" s="58"/>
      <c r="K607" s="58"/>
      <c r="L607" s="58"/>
    </row>
    <row r="608" spans="1:12" ht="15.75" customHeight="1">
      <c r="A608" s="58"/>
      <c r="B608" s="58"/>
      <c r="C608" s="58"/>
      <c r="D608" s="58"/>
      <c r="E608" s="58"/>
      <c r="F608" s="58"/>
      <c r="G608" s="58"/>
      <c r="H608" s="58"/>
      <c r="K608" s="58"/>
      <c r="L608" s="58"/>
    </row>
    <row r="609" spans="1:12" ht="15.75" customHeight="1">
      <c r="A609" s="58"/>
      <c r="B609" s="58"/>
      <c r="C609" s="58"/>
      <c r="D609" s="58"/>
      <c r="E609" s="58"/>
      <c r="F609" s="58"/>
      <c r="G609" s="58"/>
      <c r="H609" s="58"/>
      <c r="K609" s="58"/>
      <c r="L609" s="58"/>
    </row>
    <row r="610" spans="1:12" ht="15.75" customHeight="1">
      <c r="A610" s="58"/>
      <c r="B610" s="58"/>
      <c r="C610" s="58"/>
      <c r="D610" s="58"/>
      <c r="E610" s="58"/>
      <c r="F610" s="58"/>
      <c r="G610" s="58"/>
      <c r="H610" s="58"/>
      <c r="K610" s="58"/>
      <c r="L610" s="58"/>
    </row>
    <row r="611" spans="1:12" ht="15.75" customHeight="1">
      <c r="A611" s="58"/>
      <c r="B611" s="58"/>
      <c r="C611" s="58"/>
      <c r="D611" s="58"/>
      <c r="E611" s="58"/>
      <c r="F611" s="58"/>
      <c r="G611" s="58"/>
      <c r="H611" s="58"/>
      <c r="K611" s="58"/>
      <c r="L611" s="58"/>
    </row>
    <row r="612" spans="1:12" ht="15.75" customHeight="1">
      <c r="A612" s="58"/>
      <c r="B612" s="58"/>
      <c r="C612" s="58"/>
      <c r="D612" s="58"/>
      <c r="E612" s="58"/>
      <c r="F612" s="58"/>
      <c r="G612" s="58"/>
      <c r="H612" s="58"/>
      <c r="K612" s="58"/>
      <c r="L612" s="58"/>
    </row>
    <row r="613" spans="1:12" ht="15.75" customHeight="1">
      <c r="A613" s="58"/>
      <c r="B613" s="58"/>
      <c r="C613" s="58"/>
      <c r="D613" s="58"/>
      <c r="E613" s="58"/>
      <c r="F613" s="58"/>
      <c r="G613" s="58"/>
      <c r="H613" s="58"/>
      <c r="K613" s="58"/>
      <c r="L613" s="58"/>
    </row>
    <row r="614" spans="1:12" ht="15.75" customHeight="1">
      <c r="A614" s="58"/>
      <c r="B614" s="58"/>
      <c r="C614" s="58"/>
      <c r="D614" s="58"/>
      <c r="E614" s="58"/>
      <c r="F614" s="58"/>
      <c r="G614" s="58"/>
      <c r="H614" s="58"/>
      <c r="K614" s="58"/>
      <c r="L614" s="58"/>
    </row>
    <row r="615" spans="1:12" ht="15.75" customHeight="1">
      <c r="A615" s="58"/>
      <c r="B615" s="58"/>
      <c r="C615" s="58"/>
      <c r="D615" s="58"/>
      <c r="E615" s="58"/>
      <c r="F615" s="58"/>
      <c r="G615" s="58"/>
      <c r="H615" s="58"/>
      <c r="K615" s="58"/>
      <c r="L615" s="58"/>
    </row>
    <row r="616" spans="1:12" ht="15.75" customHeight="1">
      <c r="A616" s="58"/>
      <c r="B616" s="58"/>
      <c r="C616" s="58"/>
      <c r="D616" s="58"/>
      <c r="E616" s="58"/>
      <c r="F616" s="58"/>
      <c r="G616" s="58"/>
      <c r="H616" s="58"/>
      <c r="K616" s="58"/>
      <c r="L616" s="58"/>
    </row>
    <row r="617" spans="1:12" ht="15.75" customHeight="1">
      <c r="A617" s="58"/>
      <c r="B617" s="58"/>
      <c r="C617" s="58"/>
      <c r="D617" s="58"/>
      <c r="E617" s="58"/>
      <c r="F617" s="58"/>
      <c r="G617" s="58"/>
      <c r="H617" s="58"/>
      <c r="K617" s="58"/>
      <c r="L617" s="58"/>
    </row>
    <row r="618" spans="1:12" ht="15.75" customHeight="1">
      <c r="A618" s="58"/>
      <c r="B618" s="58"/>
      <c r="C618" s="58"/>
      <c r="D618" s="58"/>
      <c r="E618" s="58"/>
      <c r="F618" s="58"/>
      <c r="G618" s="58"/>
      <c r="H618" s="58"/>
      <c r="K618" s="58"/>
      <c r="L618" s="58"/>
    </row>
    <row r="619" spans="1:12" ht="15.75" customHeight="1">
      <c r="A619" s="58"/>
      <c r="B619" s="58"/>
      <c r="C619" s="58"/>
      <c r="D619" s="58"/>
      <c r="E619" s="58"/>
      <c r="F619" s="58"/>
      <c r="G619" s="58"/>
      <c r="H619" s="58"/>
      <c r="K619" s="58"/>
      <c r="L619" s="58"/>
    </row>
    <row r="620" spans="1:12" ht="15.75" customHeight="1">
      <c r="A620" s="58"/>
      <c r="B620" s="58"/>
      <c r="C620" s="58"/>
      <c r="D620" s="58"/>
      <c r="E620" s="58"/>
      <c r="F620" s="58"/>
      <c r="G620" s="58"/>
      <c r="H620" s="58"/>
      <c r="K620" s="58"/>
      <c r="L620" s="58"/>
    </row>
    <row r="621" spans="1:12" ht="15.75" customHeight="1">
      <c r="A621" s="58"/>
      <c r="B621" s="58"/>
      <c r="C621" s="58"/>
      <c r="D621" s="58"/>
      <c r="E621" s="58"/>
      <c r="F621" s="58"/>
      <c r="G621" s="58"/>
      <c r="H621" s="58"/>
      <c r="K621" s="58"/>
      <c r="L621" s="58"/>
    </row>
    <row r="622" spans="1:12" ht="15.75" customHeight="1">
      <c r="A622" s="58"/>
      <c r="B622" s="58"/>
      <c r="C622" s="58"/>
      <c r="D622" s="58"/>
      <c r="E622" s="58"/>
      <c r="F622" s="58"/>
      <c r="G622" s="58"/>
      <c r="H622" s="58"/>
      <c r="K622" s="58"/>
      <c r="L622" s="58"/>
    </row>
    <row r="623" spans="1:12" ht="15.75" customHeight="1">
      <c r="A623" s="58"/>
      <c r="B623" s="58"/>
      <c r="C623" s="58"/>
      <c r="D623" s="58"/>
      <c r="E623" s="58"/>
      <c r="F623" s="58"/>
      <c r="G623" s="58"/>
      <c r="H623" s="58"/>
      <c r="K623" s="58"/>
      <c r="L623" s="58"/>
    </row>
    <row r="624" spans="1:12" ht="15.75" customHeight="1">
      <c r="A624" s="58"/>
      <c r="B624" s="58"/>
      <c r="C624" s="58"/>
      <c r="D624" s="58"/>
      <c r="E624" s="58"/>
      <c r="F624" s="58"/>
      <c r="G624" s="58"/>
      <c r="H624" s="58"/>
      <c r="K624" s="58"/>
      <c r="L624" s="58"/>
    </row>
    <row r="625" spans="1:12" ht="15.75" customHeight="1">
      <c r="A625" s="58"/>
      <c r="B625" s="58"/>
      <c r="C625" s="58"/>
      <c r="D625" s="58"/>
      <c r="E625" s="58"/>
      <c r="F625" s="58"/>
      <c r="G625" s="58"/>
      <c r="H625" s="58"/>
      <c r="K625" s="58"/>
      <c r="L625" s="58"/>
    </row>
    <row r="626" spans="1:12" ht="15.75" customHeight="1">
      <c r="A626" s="58"/>
      <c r="B626" s="58"/>
      <c r="C626" s="58"/>
      <c r="D626" s="58"/>
      <c r="E626" s="58"/>
      <c r="F626" s="58"/>
      <c r="G626" s="58"/>
      <c r="H626" s="58"/>
      <c r="K626" s="58"/>
      <c r="L626" s="58"/>
    </row>
    <row r="627" spans="1:12" ht="15.75" customHeight="1">
      <c r="A627" s="58"/>
      <c r="B627" s="58"/>
      <c r="C627" s="58"/>
      <c r="D627" s="58"/>
      <c r="E627" s="58"/>
      <c r="F627" s="58"/>
      <c r="G627" s="58"/>
      <c r="H627" s="58"/>
      <c r="K627" s="58"/>
      <c r="L627" s="58"/>
    </row>
    <row r="628" spans="1:12" ht="15.75" customHeight="1">
      <c r="A628" s="58"/>
      <c r="B628" s="58"/>
      <c r="C628" s="58"/>
      <c r="D628" s="58"/>
      <c r="E628" s="58"/>
      <c r="F628" s="58"/>
      <c r="G628" s="58"/>
      <c r="H628" s="58"/>
      <c r="K628" s="58"/>
      <c r="L628" s="58"/>
    </row>
    <row r="629" spans="1:12" ht="15.75" customHeight="1">
      <c r="A629" s="58"/>
      <c r="B629" s="58"/>
      <c r="C629" s="58"/>
      <c r="D629" s="58"/>
      <c r="E629" s="58"/>
      <c r="F629" s="58"/>
      <c r="G629" s="58"/>
      <c r="H629" s="58"/>
      <c r="K629" s="58"/>
      <c r="L629" s="58"/>
    </row>
    <row r="630" spans="1:12" ht="15.75" customHeight="1">
      <c r="A630" s="58"/>
      <c r="B630" s="58"/>
      <c r="C630" s="58"/>
      <c r="D630" s="58"/>
      <c r="E630" s="58"/>
      <c r="F630" s="58"/>
      <c r="G630" s="58"/>
      <c r="H630" s="58"/>
      <c r="K630" s="58"/>
      <c r="L630" s="58"/>
    </row>
    <row r="631" spans="1:12" ht="15.75" customHeight="1">
      <c r="A631" s="58"/>
      <c r="B631" s="58"/>
      <c r="C631" s="58"/>
      <c r="D631" s="58"/>
      <c r="E631" s="58"/>
      <c r="F631" s="58"/>
      <c r="G631" s="58"/>
      <c r="H631" s="58"/>
      <c r="K631" s="58"/>
      <c r="L631" s="58"/>
    </row>
    <row r="632" spans="1:12" ht="15.75" customHeight="1">
      <c r="A632" s="58"/>
      <c r="B632" s="58"/>
      <c r="C632" s="58"/>
      <c r="D632" s="58"/>
      <c r="E632" s="58"/>
      <c r="F632" s="58"/>
      <c r="G632" s="58"/>
      <c r="H632" s="58"/>
      <c r="K632" s="58"/>
      <c r="L632" s="58"/>
    </row>
    <row r="633" spans="1:12" ht="15.75" customHeight="1">
      <c r="A633" s="58"/>
      <c r="B633" s="58"/>
      <c r="C633" s="58"/>
      <c r="D633" s="58"/>
      <c r="E633" s="58"/>
      <c r="F633" s="58"/>
      <c r="G633" s="58"/>
      <c r="H633" s="58"/>
      <c r="K633" s="58"/>
      <c r="L633" s="58"/>
    </row>
    <row r="634" spans="1:12" ht="15.75" customHeight="1">
      <c r="A634" s="58"/>
      <c r="B634" s="58"/>
      <c r="C634" s="58"/>
      <c r="D634" s="58"/>
      <c r="E634" s="58"/>
      <c r="F634" s="58"/>
      <c r="G634" s="58"/>
      <c r="H634" s="58"/>
      <c r="K634" s="58"/>
      <c r="L634" s="58"/>
    </row>
    <row r="635" spans="1:12" ht="15.75" customHeight="1">
      <c r="A635" s="58"/>
      <c r="B635" s="58"/>
      <c r="C635" s="58"/>
      <c r="D635" s="58"/>
      <c r="E635" s="58"/>
      <c r="F635" s="58"/>
      <c r="G635" s="58"/>
      <c r="H635" s="58"/>
      <c r="K635" s="58"/>
      <c r="L635" s="58"/>
    </row>
    <row r="636" spans="1:12" ht="15.75" customHeight="1">
      <c r="A636" s="58"/>
      <c r="B636" s="58"/>
      <c r="C636" s="58"/>
      <c r="D636" s="58"/>
      <c r="E636" s="58"/>
      <c r="F636" s="58"/>
      <c r="G636" s="58"/>
      <c r="H636" s="58"/>
      <c r="K636" s="58"/>
      <c r="L636" s="58"/>
    </row>
    <row r="637" spans="1:12" ht="15.75" customHeight="1">
      <c r="A637" s="58"/>
      <c r="B637" s="58"/>
      <c r="C637" s="58"/>
      <c r="D637" s="58"/>
      <c r="E637" s="58"/>
      <c r="F637" s="58"/>
      <c r="G637" s="58"/>
      <c r="H637" s="58"/>
      <c r="K637" s="58"/>
      <c r="L637" s="58"/>
    </row>
    <row r="638" spans="1:12" ht="15.75" customHeight="1">
      <c r="A638" s="58"/>
      <c r="B638" s="58"/>
      <c r="C638" s="58"/>
      <c r="D638" s="58"/>
      <c r="E638" s="58"/>
      <c r="F638" s="58"/>
      <c r="G638" s="58"/>
      <c r="H638" s="58"/>
      <c r="K638" s="58"/>
      <c r="L638" s="58"/>
    </row>
    <row r="639" spans="1:12" ht="15.75" customHeight="1">
      <c r="A639" s="60"/>
      <c r="B639" s="58"/>
      <c r="C639" s="58"/>
      <c r="D639" s="60"/>
      <c r="E639" s="58"/>
      <c r="F639" s="58"/>
      <c r="G639" s="58"/>
      <c r="H639" s="58"/>
      <c r="K639" s="58"/>
      <c r="L639" s="58"/>
    </row>
    <row r="640" spans="1:12" ht="15.75" customHeight="1">
      <c r="A640" s="60"/>
      <c r="B640" s="58"/>
      <c r="C640" s="58"/>
      <c r="D640" s="58"/>
      <c r="E640" s="58"/>
      <c r="F640" s="58"/>
      <c r="G640" s="58"/>
      <c r="H640" s="58"/>
      <c r="K640" s="58"/>
      <c r="L640" s="58"/>
    </row>
    <row r="641" spans="1:12" ht="15.75" customHeight="1">
      <c r="A641" s="58"/>
      <c r="B641" s="58"/>
      <c r="C641" s="58"/>
      <c r="D641" s="58"/>
      <c r="E641" s="58"/>
      <c r="F641" s="58"/>
      <c r="G641" s="58"/>
      <c r="H641" s="58"/>
      <c r="K641" s="58"/>
      <c r="L641" s="58"/>
    </row>
    <row r="642" spans="1:12" ht="15.75" customHeight="1">
      <c r="A642" s="58"/>
      <c r="B642" s="58"/>
      <c r="C642" s="58"/>
      <c r="D642" s="58"/>
      <c r="E642" s="58"/>
      <c r="F642" s="58"/>
      <c r="G642" s="58"/>
      <c r="H642" s="58"/>
      <c r="K642" s="58"/>
      <c r="L642" s="58"/>
    </row>
    <row r="643" spans="1:12" ht="15.75" customHeight="1">
      <c r="A643" s="58"/>
      <c r="B643" s="58"/>
      <c r="C643" s="58"/>
      <c r="D643" s="58"/>
      <c r="E643" s="58"/>
      <c r="F643" s="58"/>
      <c r="G643" s="58"/>
      <c r="H643" s="58"/>
      <c r="K643" s="58"/>
      <c r="L643" s="58"/>
    </row>
    <row r="644" spans="1:12" ht="15.75" customHeight="1">
      <c r="A644" s="58"/>
      <c r="B644" s="58"/>
      <c r="C644" s="58"/>
      <c r="D644" s="58"/>
      <c r="E644" s="58"/>
      <c r="F644" s="58"/>
      <c r="G644" s="58"/>
      <c r="H644" s="58"/>
      <c r="K644" s="58"/>
      <c r="L644" s="58"/>
    </row>
    <row r="645" spans="1:12" ht="15.75" customHeight="1">
      <c r="A645" s="58"/>
      <c r="B645" s="58"/>
      <c r="C645" s="58"/>
      <c r="D645" s="58"/>
      <c r="E645" s="58"/>
      <c r="F645" s="58"/>
      <c r="G645" s="58"/>
      <c r="H645" s="58"/>
      <c r="K645" s="58"/>
      <c r="L645" s="58"/>
    </row>
    <row r="646" spans="1:12" ht="15.75" customHeight="1">
      <c r="A646" s="58"/>
      <c r="B646" s="58"/>
      <c r="C646" s="58"/>
      <c r="D646" s="58"/>
      <c r="E646" s="58"/>
      <c r="F646" s="58"/>
      <c r="G646" s="58"/>
      <c r="H646" s="58"/>
      <c r="K646" s="58"/>
      <c r="L646" s="58"/>
    </row>
    <row r="647" spans="1:12" ht="15.75" customHeight="1">
      <c r="A647" s="58"/>
      <c r="B647" s="58"/>
      <c r="C647" s="58"/>
      <c r="D647" s="58"/>
      <c r="E647" s="58"/>
      <c r="F647" s="58"/>
      <c r="G647" s="58"/>
      <c r="H647" s="58"/>
      <c r="K647" s="58"/>
      <c r="L647" s="58"/>
    </row>
    <row r="648" spans="1:12" ht="15.75" customHeight="1">
      <c r="A648" s="58"/>
      <c r="B648" s="58"/>
      <c r="C648" s="58"/>
      <c r="D648" s="58"/>
      <c r="E648" s="58"/>
      <c r="F648" s="58"/>
      <c r="G648" s="58"/>
      <c r="H648" s="58"/>
      <c r="K648" s="58"/>
      <c r="L648" s="58"/>
    </row>
    <row r="649" spans="1:12" ht="15.75" customHeight="1">
      <c r="A649" s="58"/>
      <c r="B649" s="58"/>
      <c r="C649" s="58"/>
      <c r="D649" s="58"/>
      <c r="E649" s="58"/>
      <c r="F649" s="58"/>
      <c r="G649" s="58"/>
      <c r="H649" s="58"/>
      <c r="K649" s="58"/>
      <c r="L649" s="58"/>
    </row>
    <row r="650" spans="1:12" ht="15.75" customHeight="1">
      <c r="A650" s="58"/>
      <c r="B650" s="58"/>
      <c r="C650" s="58"/>
      <c r="D650" s="58"/>
      <c r="E650" s="58"/>
      <c r="F650" s="58"/>
      <c r="G650" s="58"/>
      <c r="H650" s="58"/>
      <c r="K650" s="58"/>
      <c r="L650" s="58"/>
    </row>
    <row r="651" spans="1:12" ht="15.75" customHeight="1">
      <c r="A651" s="58"/>
      <c r="B651" s="58"/>
      <c r="C651" s="58"/>
      <c r="D651" s="58"/>
      <c r="E651" s="58"/>
      <c r="F651" s="58"/>
      <c r="G651" s="58"/>
      <c r="H651" s="58"/>
      <c r="K651" s="58"/>
      <c r="L651" s="58"/>
    </row>
    <row r="652" spans="1:12" ht="15.75" customHeight="1">
      <c r="A652" s="58"/>
      <c r="B652" s="58"/>
      <c r="C652" s="58"/>
      <c r="D652" s="58"/>
      <c r="E652" s="58"/>
      <c r="F652" s="58"/>
      <c r="G652" s="58"/>
      <c r="H652" s="58"/>
      <c r="K652" s="58"/>
      <c r="L652" s="58"/>
    </row>
    <row r="653" spans="1:12" ht="15.75" customHeight="1">
      <c r="A653" s="58"/>
      <c r="B653" s="58"/>
      <c r="C653" s="58"/>
      <c r="D653" s="58"/>
      <c r="E653" s="58"/>
      <c r="F653" s="58"/>
      <c r="G653" s="58"/>
      <c r="H653" s="58"/>
      <c r="K653" s="58"/>
      <c r="L653" s="58"/>
    </row>
    <row r="654" spans="1:12" ht="15.75" customHeight="1">
      <c r="A654" s="58"/>
      <c r="B654" s="58"/>
      <c r="C654" s="58"/>
      <c r="D654" s="58"/>
      <c r="E654" s="58"/>
      <c r="F654" s="58"/>
      <c r="G654" s="58"/>
      <c r="H654" s="58"/>
      <c r="K654" s="58"/>
      <c r="L654" s="58"/>
    </row>
    <row r="655" spans="1:12" ht="15.75" customHeight="1">
      <c r="A655" s="58"/>
      <c r="B655" s="58"/>
      <c r="C655" s="58"/>
      <c r="D655" s="58"/>
      <c r="E655" s="58"/>
      <c r="F655" s="58"/>
      <c r="G655" s="58"/>
      <c r="H655" s="58"/>
      <c r="I655" s="58"/>
      <c r="K655" s="58"/>
      <c r="L655" s="58"/>
    </row>
    <row r="656" spans="1:12" ht="15.75" customHeight="1">
      <c r="A656" s="58"/>
      <c r="B656" s="58"/>
      <c r="C656" s="58"/>
      <c r="D656" s="58"/>
      <c r="E656" s="58"/>
      <c r="F656" s="58"/>
      <c r="G656" s="58"/>
      <c r="H656" s="58"/>
      <c r="I656" s="58"/>
      <c r="K656" s="58"/>
      <c r="L656" s="58"/>
    </row>
    <row r="657" spans="1:12" ht="15.7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169"/>
      <c r="K657" s="58"/>
      <c r="L657" s="58"/>
    </row>
    <row r="658" spans="1:12" ht="15.7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169"/>
      <c r="K658" s="58"/>
      <c r="L658" s="58"/>
    </row>
    <row r="659" spans="1:12" ht="15.7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169"/>
      <c r="K659" s="58"/>
      <c r="L659" s="58"/>
    </row>
    <row r="660" spans="1:12" ht="15.7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169"/>
      <c r="K660" s="58"/>
      <c r="L660" s="58"/>
    </row>
    <row r="661" spans="1:12" ht="15.7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169"/>
      <c r="K661" s="58"/>
      <c r="L661" s="58"/>
    </row>
    <row r="662" spans="1:12" ht="15.7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169"/>
      <c r="K662" s="58"/>
      <c r="L662" s="58"/>
    </row>
    <row r="663" spans="1:12" ht="15.7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169"/>
      <c r="K663" s="58"/>
      <c r="L663" s="58"/>
    </row>
    <row r="664" spans="1:12" ht="15.7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169"/>
      <c r="K664" s="58"/>
      <c r="L664" s="58"/>
    </row>
    <row r="665" spans="1:12" ht="15.7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169"/>
      <c r="K665" s="58"/>
      <c r="L665" s="58"/>
    </row>
    <row r="666" spans="1:12" ht="15.7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169"/>
      <c r="K666" s="58"/>
      <c r="L666" s="58"/>
    </row>
    <row r="667" spans="1:12" ht="15.7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169"/>
      <c r="K667" s="58"/>
      <c r="L667" s="58"/>
    </row>
    <row r="668" spans="1:12" ht="15.7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169"/>
      <c r="K668" s="58"/>
      <c r="L668" s="58"/>
    </row>
    <row r="669" spans="1:12" ht="15.7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169"/>
      <c r="K669" s="58"/>
      <c r="L669" s="58"/>
    </row>
    <row r="670" spans="1:12" ht="15.7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169"/>
      <c r="K670" s="58"/>
      <c r="L670" s="58"/>
    </row>
    <row r="671" spans="1:12" ht="15.7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169"/>
      <c r="K671" s="58"/>
      <c r="L671" s="58"/>
    </row>
    <row r="672" spans="1:12" ht="15.7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169"/>
      <c r="K672" s="58"/>
      <c r="L672" s="58"/>
    </row>
    <row r="673" spans="1:12" ht="15.7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169"/>
      <c r="K673" s="58"/>
      <c r="L673" s="58"/>
    </row>
    <row r="674" spans="1:12" ht="15.7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169"/>
      <c r="K674" s="58"/>
      <c r="L674" s="58"/>
    </row>
    <row r="675" spans="1:12" ht="15.7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169"/>
      <c r="K675" s="58"/>
      <c r="L675" s="58"/>
    </row>
    <row r="676" spans="1:12" ht="15.7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169"/>
      <c r="K676" s="58"/>
      <c r="L676" s="58"/>
    </row>
    <row r="677" spans="1:12" ht="15.7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169"/>
      <c r="K677" s="58"/>
      <c r="L677" s="58"/>
    </row>
    <row r="678" spans="1:12" ht="15.7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169"/>
      <c r="K678" s="58"/>
      <c r="L678" s="58"/>
    </row>
    <row r="679" spans="1:12" ht="15.7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169"/>
      <c r="K679" s="58"/>
      <c r="L679" s="58"/>
    </row>
    <row r="680" spans="1:12" ht="15.7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169"/>
      <c r="K680" s="58"/>
      <c r="L680" s="58"/>
    </row>
    <row r="681" spans="1:12" ht="15.7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169"/>
      <c r="K681" s="58"/>
      <c r="L681" s="58"/>
    </row>
    <row r="682" spans="1:12" ht="15.7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169"/>
      <c r="K682" s="58"/>
      <c r="L682" s="58"/>
    </row>
    <row r="683" spans="1:12" ht="15.7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169"/>
      <c r="K683" s="58"/>
      <c r="L683" s="58"/>
    </row>
    <row r="684" spans="1:12" ht="15.7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169"/>
      <c r="K684" s="58"/>
      <c r="L684" s="58"/>
    </row>
    <row r="685" spans="1:12" ht="15.7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169"/>
      <c r="K685" s="58"/>
      <c r="L685" s="58"/>
    </row>
    <row r="686" spans="1:12" ht="15.7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169"/>
      <c r="K686" s="58"/>
      <c r="L686" s="58"/>
    </row>
    <row r="687" spans="1:12" ht="15.7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169"/>
      <c r="K687" s="58"/>
      <c r="L687" s="58"/>
    </row>
    <row r="688" spans="1:12" ht="15.7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169"/>
      <c r="K688" s="58"/>
      <c r="L688" s="58"/>
    </row>
    <row r="689" spans="1:12" ht="15.7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169"/>
      <c r="K689" s="58"/>
      <c r="L689" s="58"/>
    </row>
    <row r="690" spans="1:12" ht="15.7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169"/>
      <c r="K690" s="58"/>
      <c r="L690" s="58"/>
    </row>
    <row r="691" spans="1:12" ht="15.7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169"/>
      <c r="K691" s="58"/>
      <c r="L691" s="58"/>
    </row>
    <row r="692" spans="1:12" ht="15.7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169"/>
      <c r="K692" s="58"/>
      <c r="L692" s="58"/>
    </row>
    <row r="693" spans="1:12" ht="15.7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169"/>
      <c r="K693" s="58"/>
      <c r="L693" s="58"/>
    </row>
    <row r="694" spans="1:12" ht="15.7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</row>
    <row r="695" spans="1:12" ht="15.7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</row>
    <row r="696" spans="1:12" ht="15.7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</row>
    <row r="697" spans="1:12" ht="15.7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</row>
    <row r="698" spans="1:12" ht="15.7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</row>
    <row r="699" spans="1:12" ht="15.7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</row>
    <row r="700" spans="1:12" ht="15.7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</row>
    <row r="701" spans="1:12" ht="15.7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</row>
    <row r="702" spans="1:12" ht="15.7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</row>
    <row r="703" spans="1:12" ht="15.7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</row>
    <row r="704" spans="1:12" ht="15.7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</row>
    <row r="705" spans="1:12" ht="15.7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</row>
    <row r="706" spans="1:12" ht="15.7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</row>
    <row r="707" spans="1:12" ht="15.7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</row>
    <row r="708" spans="1:12" ht="15.7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</row>
    <row r="709" spans="1:12" ht="15.7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</row>
    <row r="710" spans="1:12" ht="15.7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</row>
    <row r="711" spans="1:12" ht="15.7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</row>
    <row r="712" spans="1:12" ht="15.7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</row>
    <row r="713" spans="1:12" ht="15.7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</row>
    <row r="714" spans="1:12" ht="15.7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</row>
    <row r="715" spans="1:12" ht="15.7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</row>
    <row r="716" spans="1:12" ht="15.7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</row>
    <row r="717" spans="1:12" ht="15.7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</row>
    <row r="718" spans="1:12" ht="15.7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</row>
    <row r="719" spans="1:12" ht="15.7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</row>
    <row r="720" spans="1:12" ht="15.7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</row>
    <row r="721" spans="1:12" ht="15.7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</row>
    <row r="722" spans="1:12" ht="15.7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</row>
    <row r="723" spans="1:12" ht="15.7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</row>
    <row r="724" spans="1:12" ht="15.7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</row>
    <row r="725" spans="1:12" ht="15.7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</row>
    <row r="726" spans="1:12" ht="12.7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</row>
    <row r="727" spans="1:12" ht="12.7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</row>
    <row r="728" spans="1:12" ht="12.7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</row>
    <row r="729" spans="1:12" ht="12.7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</row>
    <row r="730" spans="1:12" ht="12.7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</row>
    <row r="731" spans="1:12" ht="12.7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</row>
    <row r="732" spans="1:12" ht="12.7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</row>
    <row r="733" spans="1:12" ht="12.7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</row>
    <row r="734" spans="1:12" ht="12.7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</row>
    <row r="735" spans="1:12" ht="12.7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</row>
    <row r="736" spans="1:12" ht="12.7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</row>
    <row r="737" spans="1:12" ht="12.7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</row>
    <row r="738" spans="1:12" ht="12.7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</row>
    <row r="739" spans="1:12" ht="12.7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</row>
    <row r="740" spans="1:12" ht="12.7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</row>
    <row r="741" spans="1:12" ht="12.7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</row>
    <row r="742" spans="1:12" ht="12.7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</row>
    <row r="743" spans="1:12" ht="12.7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</row>
    <row r="744" spans="1:12" ht="12.7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</row>
    <row r="745" spans="1:12" ht="12.7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</row>
    <row r="746" spans="1:12" ht="12.7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</row>
    <row r="747" spans="1:12" ht="12.75">
      <c r="A747" s="58"/>
      <c r="B747" s="58"/>
      <c r="C747" s="58"/>
      <c r="D747" s="58"/>
      <c r="E747" s="58"/>
      <c r="F747" s="58"/>
      <c r="G747" s="58"/>
      <c r="H747" s="58"/>
      <c r="J747" s="58"/>
      <c r="K747" s="58"/>
      <c r="L747" s="58"/>
    </row>
    <row r="748" spans="1:12" ht="12.75">
      <c r="A748" s="58"/>
      <c r="B748" s="58"/>
      <c r="C748" s="58"/>
      <c r="D748" s="58"/>
      <c r="E748" s="58"/>
      <c r="F748" s="58"/>
      <c r="G748" s="58"/>
      <c r="H748" s="58"/>
      <c r="J748" s="58"/>
      <c r="K748" s="58"/>
      <c r="L748" s="58"/>
    </row>
    <row r="749" spans="1:12" ht="12.75">
      <c r="A749" s="58"/>
      <c r="B749" s="58"/>
      <c r="C749" s="58"/>
      <c r="D749" s="58"/>
      <c r="E749" s="58"/>
      <c r="F749" s="58"/>
      <c r="G749" s="58"/>
      <c r="H749" s="58"/>
      <c r="J749" s="58"/>
      <c r="K749" s="58"/>
      <c r="L749" s="58"/>
    </row>
    <row r="750" spans="1:12" ht="12.75">
      <c r="A750" s="58"/>
      <c r="B750" s="58"/>
      <c r="C750" s="58"/>
      <c r="D750" s="58"/>
      <c r="E750" s="58"/>
      <c r="F750" s="58"/>
      <c r="G750" s="58"/>
      <c r="H750" s="58"/>
      <c r="J750" s="58"/>
      <c r="K750" s="58"/>
      <c r="L750" s="58"/>
    </row>
    <row r="751" spans="1:12" ht="12.75">
      <c r="A751" s="58"/>
      <c r="B751" s="58"/>
      <c r="C751" s="58"/>
      <c r="D751" s="58"/>
      <c r="E751" s="58"/>
      <c r="F751" s="58"/>
      <c r="G751" s="58"/>
      <c r="H751" s="58"/>
      <c r="J751" s="58"/>
      <c r="L751" s="58"/>
    </row>
    <row r="752" spans="1:12" ht="12.75">
      <c r="A752" s="58"/>
      <c r="B752" s="58"/>
      <c r="C752" s="58"/>
      <c r="D752" s="58"/>
      <c r="E752" s="58"/>
      <c r="F752" s="58"/>
      <c r="G752" s="58"/>
      <c r="H752" s="58"/>
      <c r="J752" s="58"/>
      <c r="K752" s="58"/>
      <c r="L752" s="58"/>
    </row>
    <row r="753" spans="1:12" ht="12.75">
      <c r="A753" s="58"/>
      <c r="B753" s="58"/>
      <c r="C753" s="58"/>
      <c r="D753" s="58"/>
      <c r="E753" s="58"/>
      <c r="F753" s="58"/>
      <c r="G753" s="58"/>
      <c r="H753" s="58"/>
      <c r="J753" s="58"/>
      <c r="K753" s="58"/>
      <c r="L753" s="58"/>
    </row>
    <row r="754" spans="1:12" ht="12.75">
      <c r="A754" s="58"/>
      <c r="B754" s="58"/>
      <c r="C754" s="58"/>
      <c r="D754" s="58"/>
      <c r="E754" s="58"/>
      <c r="F754" s="58"/>
      <c r="G754" s="58"/>
      <c r="H754" s="58"/>
      <c r="J754" s="58"/>
      <c r="K754" s="58"/>
      <c r="L754" s="58"/>
    </row>
    <row r="755" spans="1:12" ht="12.75">
      <c r="A755" s="58"/>
      <c r="B755" s="58"/>
      <c r="C755" s="58"/>
      <c r="D755" s="58"/>
      <c r="E755" s="58"/>
      <c r="F755" s="58"/>
      <c r="G755" s="58"/>
      <c r="H755" s="58"/>
      <c r="J755" s="58"/>
      <c r="K755" s="58"/>
      <c r="L755" s="58"/>
    </row>
    <row r="756" spans="1:12" ht="12.75">
      <c r="A756" s="58"/>
      <c r="B756" s="58"/>
      <c r="C756" s="58"/>
      <c r="D756" s="58"/>
      <c r="E756" s="58"/>
      <c r="F756" s="58"/>
      <c r="G756" s="58"/>
      <c r="H756" s="58"/>
      <c r="J756" s="58"/>
      <c r="K756" s="58"/>
      <c r="L756" s="58"/>
    </row>
    <row r="757" spans="1:12" ht="12.75">
      <c r="A757" s="58"/>
      <c r="B757" s="58"/>
      <c r="C757" s="58"/>
      <c r="D757" s="58"/>
      <c r="E757" s="58"/>
      <c r="F757" s="58"/>
      <c r="G757" s="58"/>
      <c r="H757" s="58"/>
      <c r="J757" s="58"/>
      <c r="K757" s="58"/>
      <c r="L757" s="58"/>
    </row>
    <row r="758" spans="1:12" ht="12.75">
      <c r="A758" s="58"/>
      <c r="B758" s="58"/>
      <c r="C758" s="58"/>
      <c r="D758" s="58"/>
      <c r="E758" s="58"/>
      <c r="F758" s="58"/>
      <c r="G758" s="58"/>
      <c r="H758" s="58"/>
      <c r="J758" s="58"/>
      <c r="K758" s="58"/>
      <c r="L758" s="58"/>
    </row>
    <row r="759" spans="1:12" ht="12.75">
      <c r="A759" s="58"/>
      <c r="B759" s="58"/>
      <c r="C759" s="58"/>
      <c r="D759" s="58"/>
      <c r="E759" s="58"/>
      <c r="F759" s="58"/>
      <c r="G759" s="58"/>
      <c r="H759" s="58"/>
      <c r="J759" s="58"/>
      <c r="K759" s="58"/>
      <c r="L759" s="58"/>
    </row>
    <row r="760" spans="1:12" ht="12.75">
      <c r="A760" s="58"/>
      <c r="B760" s="58"/>
      <c r="C760" s="58"/>
      <c r="D760" s="58"/>
      <c r="E760" s="58"/>
      <c r="F760" s="58"/>
      <c r="G760" s="58"/>
      <c r="H760" s="58"/>
      <c r="J760" s="58"/>
      <c r="K760" s="58"/>
      <c r="L760" s="58"/>
    </row>
    <row r="761" spans="1:12" ht="12.75">
      <c r="A761" s="58"/>
      <c r="B761" s="58"/>
      <c r="C761" s="58"/>
      <c r="D761" s="58"/>
      <c r="E761" s="58"/>
      <c r="F761" s="58"/>
      <c r="G761" s="58"/>
      <c r="H761" s="58"/>
      <c r="J761" s="58"/>
      <c r="K761" s="58"/>
      <c r="L761" s="58"/>
    </row>
    <row r="762" spans="1:12" ht="12.75">
      <c r="A762" s="58"/>
      <c r="B762" s="58"/>
      <c r="C762" s="58"/>
      <c r="D762" s="58"/>
      <c r="E762" s="58"/>
      <c r="F762" s="58"/>
      <c r="G762" s="58"/>
      <c r="H762" s="58"/>
      <c r="J762" s="58"/>
      <c r="K762" s="58"/>
      <c r="L762" s="58"/>
    </row>
    <row r="763" spans="1:12" ht="12.75">
      <c r="A763" s="58"/>
      <c r="B763" s="58"/>
      <c r="C763" s="58"/>
      <c r="D763" s="58"/>
      <c r="E763" s="58"/>
      <c r="F763" s="58"/>
      <c r="G763" s="58"/>
      <c r="H763" s="58"/>
      <c r="J763" s="58"/>
      <c r="K763" s="58"/>
      <c r="L763" s="58"/>
    </row>
    <row r="764" spans="1:12" ht="12.75">
      <c r="A764" s="58"/>
      <c r="B764" s="58"/>
      <c r="C764" s="58"/>
      <c r="D764" s="58"/>
      <c r="E764" s="58"/>
      <c r="F764" s="58"/>
      <c r="G764" s="58"/>
      <c r="H764" s="58"/>
      <c r="J764" s="58"/>
      <c r="K764" s="58"/>
      <c r="L764" s="58"/>
    </row>
    <row r="765" spans="1:12" ht="12.75">
      <c r="A765" s="58"/>
      <c r="B765" s="58"/>
      <c r="C765" s="58"/>
      <c r="D765" s="58"/>
      <c r="E765" s="58"/>
      <c r="F765" s="58"/>
      <c r="G765" s="58"/>
      <c r="H765" s="58"/>
      <c r="J765" s="58"/>
      <c r="K765" s="58"/>
      <c r="L765" s="58"/>
    </row>
    <row r="766" spans="1:12" ht="12.75">
      <c r="A766" s="58"/>
      <c r="B766" s="58"/>
      <c r="C766" s="58"/>
      <c r="D766" s="58"/>
      <c r="E766" s="58"/>
      <c r="F766" s="58"/>
      <c r="G766" s="58"/>
      <c r="H766" s="58"/>
      <c r="J766" s="58"/>
      <c r="K766" s="58"/>
      <c r="L766" s="58"/>
    </row>
    <row r="767" spans="1:12" ht="12.75">
      <c r="A767" s="58"/>
      <c r="B767" s="58"/>
      <c r="C767" s="58"/>
      <c r="D767" s="58"/>
      <c r="E767" s="58"/>
      <c r="F767" s="58"/>
      <c r="G767" s="58"/>
      <c r="H767" s="58"/>
      <c r="K767" s="58"/>
      <c r="L767" s="58"/>
    </row>
    <row r="768" spans="1:12" ht="12.75">
      <c r="A768" s="58"/>
      <c r="B768" s="58"/>
      <c r="C768" s="58"/>
      <c r="D768" s="58"/>
      <c r="E768" s="58"/>
      <c r="F768" s="58"/>
      <c r="G768" s="58"/>
      <c r="H768" s="58"/>
      <c r="K768" s="58"/>
      <c r="L768" s="58"/>
    </row>
    <row r="769" spans="1:12" ht="12.75">
      <c r="A769" s="58"/>
      <c r="B769" s="58"/>
      <c r="C769" s="58"/>
      <c r="D769" s="58"/>
      <c r="E769" s="58"/>
      <c r="F769" s="58"/>
      <c r="G769" s="58"/>
      <c r="H769" s="58"/>
      <c r="K769" s="58"/>
      <c r="L769" s="58"/>
    </row>
    <row r="770" spans="1:12" ht="12.75">
      <c r="A770" s="58"/>
      <c r="B770" s="58"/>
      <c r="C770" s="58"/>
      <c r="D770" s="58"/>
      <c r="E770" s="58"/>
      <c r="F770" s="58"/>
      <c r="G770" s="58"/>
      <c r="H770" s="58"/>
      <c r="K770" s="58"/>
      <c r="L770" s="58"/>
    </row>
    <row r="771" spans="1:12" ht="12.75">
      <c r="A771" s="58"/>
      <c r="B771" s="58"/>
      <c r="C771" s="58"/>
      <c r="D771" s="58"/>
      <c r="E771" s="58"/>
      <c r="F771" s="58"/>
      <c r="G771" s="58"/>
      <c r="H771" s="58"/>
      <c r="K771" s="58"/>
      <c r="L771" s="58"/>
    </row>
    <row r="772" spans="1:12" ht="12.75">
      <c r="A772" s="58"/>
      <c r="B772" s="58"/>
      <c r="C772" s="58"/>
      <c r="D772" s="58"/>
      <c r="E772" s="58"/>
      <c r="F772" s="58"/>
      <c r="G772" s="58"/>
      <c r="H772" s="58"/>
      <c r="K772" s="58"/>
      <c r="L772" s="58"/>
    </row>
    <row r="773" spans="1:12" ht="12.75">
      <c r="A773" s="58"/>
      <c r="B773" s="58"/>
      <c r="C773" s="58"/>
      <c r="D773" s="58"/>
      <c r="E773" s="58"/>
      <c r="F773" s="58"/>
      <c r="G773" s="58"/>
      <c r="H773" s="58"/>
      <c r="K773" s="58"/>
      <c r="L773" s="58"/>
    </row>
    <row r="774" spans="1:12" ht="12.75">
      <c r="A774" s="58"/>
      <c r="B774" s="58"/>
      <c r="C774" s="58"/>
      <c r="D774" s="58"/>
      <c r="E774" s="58"/>
      <c r="F774" s="58"/>
      <c r="G774" s="58"/>
      <c r="H774" s="58"/>
      <c r="K774" s="58"/>
      <c r="L774" s="58"/>
    </row>
    <row r="775" spans="1:12" ht="12.75">
      <c r="A775" s="58"/>
      <c r="B775" s="58"/>
      <c r="C775" s="58"/>
      <c r="D775" s="58"/>
      <c r="E775" s="58"/>
      <c r="F775" s="58"/>
      <c r="G775" s="58"/>
      <c r="H775" s="58"/>
      <c r="K775" s="58"/>
      <c r="L775" s="58"/>
    </row>
    <row r="776" spans="1:12" ht="12.75">
      <c r="A776" s="58"/>
      <c r="B776" s="58"/>
      <c r="C776" s="58"/>
      <c r="D776" s="58"/>
      <c r="E776" s="58"/>
      <c r="F776" s="58"/>
      <c r="G776" s="58"/>
      <c r="H776" s="58"/>
      <c r="K776" s="58"/>
      <c r="L776" s="58"/>
    </row>
    <row r="777" spans="1:12" ht="12.75">
      <c r="A777" s="58"/>
      <c r="B777" s="58"/>
      <c r="C777" s="58"/>
      <c r="D777" s="58"/>
      <c r="E777" s="58"/>
      <c r="F777" s="58"/>
      <c r="G777" s="58"/>
      <c r="H777" s="58"/>
      <c r="K777" s="58"/>
      <c r="L777" s="58"/>
    </row>
    <row r="778" spans="1:12" ht="12.75">
      <c r="A778" s="58"/>
      <c r="B778" s="58"/>
      <c r="C778" s="58"/>
      <c r="D778" s="58"/>
      <c r="E778" s="58"/>
      <c r="F778" s="58"/>
      <c r="G778" s="58"/>
      <c r="H778" s="58"/>
      <c r="K778" s="58"/>
      <c r="L778" s="58"/>
    </row>
    <row r="779" spans="1:12" ht="12.75">
      <c r="A779" s="58"/>
      <c r="B779" s="58"/>
      <c r="C779" s="58"/>
      <c r="D779" s="58"/>
      <c r="E779" s="58"/>
      <c r="F779" s="58"/>
      <c r="G779" s="58"/>
      <c r="H779" s="58"/>
      <c r="K779" s="58"/>
      <c r="L779" s="58"/>
    </row>
    <row r="780" spans="1:12" ht="12.75">
      <c r="A780" s="58"/>
      <c r="B780" s="58"/>
      <c r="C780" s="58"/>
      <c r="D780" s="58"/>
      <c r="E780" s="58"/>
      <c r="F780" s="58"/>
      <c r="G780" s="58"/>
      <c r="H780" s="58"/>
      <c r="K780" s="58"/>
      <c r="L780" s="58"/>
    </row>
    <row r="781" spans="1:12" ht="12.75">
      <c r="A781" s="58"/>
      <c r="B781" s="58"/>
      <c r="C781" s="58"/>
      <c r="D781" s="58"/>
      <c r="E781" s="58"/>
      <c r="F781" s="58"/>
      <c r="G781" s="58"/>
      <c r="H781" s="58"/>
      <c r="K781" s="58"/>
      <c r="L781" s="58"/>
    </row>
    <row r="782" spans="1:12" ht="12.75">
      <c r="A782" s="58"/>
      <c r="B782" s="58"/>
      <c r="C782" s="58"/>
      <c r="D782" s="58"/>
      <c r="E782" s="58"/>
      <c r="F782" s="58"/>
      <c r="G782" s="58"/>
      <c r="H782" s="58"/>
      <c r="K782" s="58"/>
      <c r="L782" s="58"/>
    </row>
    <row r="783" spans="1:12" ht="12.75">
      <c r="A783" s="58"/>
      <c r="B783" s="58"/>
      <c r="C783" s="58"/>
      <c r="D783" s="58"/>
      <c r="E783" s="58"/>
      <c r="F783" s="58"/>
      <c r="G783" s="58"/>
      <c r="H783" s="58"/>
      <c r="K783" s="58"/>
      <c r="L783" s="58"/>
    </row>
    <row r="784" spans="1:12" ht="12.75">
      <c r="A784" s="58"/>
      <c r="B784" s="58"/>
      <c r="C784" s="58"/>
      <c r="D784" s="58"/>
      <c r="E784" s="58"/>
      <c r="F784" s="58"/>
      <c r="G784" s="58"/>
      <c r="H784" s="58"/>
      <c r="K784" s="58"/>
      <c r="L784" s="58"/>
    </row>
    <row r="785" spans="1:12" ht="12.75">
      <c r="A785" s="58"/>
      <c r="B785" s="58"/>
      <c r="C785" s="58"/>
      <c r="D785" s="58"/>
      <c r="E785" s="58"/>
      <c r="F785" s="58"/>
      <c r="G785" s="58"/>
      <c r="H785" s="58"/>
      <c r="K785" s="58"/>
      <c r="L785" s="58"/>
    </row>
    <row r="786" spans="1:12" ht="12.75">
      <c r="A786" s="58"/>
      <c r="B786" s="58"/>
      <c r="C786" s="58"/>
      <c r="D786" s="58"/>
      <c r="E786" s="58"/>
      <c r="F786" s="58"/>
      <c r="G786" s="58"/>
      <c r="H786" s="58"/>
      <c r="K786" s="58"/>
      <c r="L786" s="58"/>
    </row>
    <row r="787" spans="1:12" ht="12.75">
      <c r="A787" s="58"/>
      <c r="B787" s="58"/>
      <c r="C787" s="58"/>
      <c r="D787" s="58"/>
      <c r="E787" s="58"/>
      <c r="F787" s="58"/>
      <c r="G787" s="58"/>
      <c r="H787" s="58"/>
      <c r="K787" s="58"/>
      <c r="L787" s="58"/>
    </row>
    <row r="788" spans="1:12" ht="12.75">
      <c r="A788" s="58"/>
      <c r="B788" s="58"/>
      <c r="C788" s="58"/>
      <c r="D788" s="58"/>
      <c r="E788" s="58"/>
      <c r="F788" s="58"/>
      <c r="G788" s="58"/>
      <c r="H788" s="58"/>
      <c r="K788" s="58"/>
      <c r="L788" s="58"/>
    </row>
    <row r="789" spans="1:12" ht="12.75">
      <c r="A789" s="58"/>
      <c r="B789" s="58"/>
      <c r="C789" s="58"/>
      <c r="D789" s="58"/>
      <c r="E789" s="58"/>
      <c r="F789" s="58"/>
      <c r="G789" s="58"/>
      <c r="H789" s="58"/>
      <c r="K789" s="58"/>
      <c r="L789" s="58"/>
    </row>
    <row r="790" spans="1:12" ht="12.75">
      <c r="A790" s="58"/>
      <c r="B790" s="58"/>
      <c r="C790" s="58"/>
      <c r="D790" s="58"/>
      <c r="E790" s="58"/>
      <c r="F790" s="58"/>
      <c r="G790" s="58"/>
      <c r="H790" s="58"/>
      <c r="K790" s="58"/>
      <c r="L790" s="58"/>
    </row>
    <row r="791" spans="1:12" ht="12.75">
      <c r="A791" s="58"/>
      <c r="B791" s="58"/>
      <c r="C791" s="58"/>
      <c r="D791" s="58"/>
      <c r="E791" s="58"/>
      <c r="F791" s="58"/>
      <c r="G791" s="58"/>
      <c r="H791" s="58"/>
      <c r="K791" s="58"/>
      <c r="L791" s="58"/>
    </row>
    <row r="792" spans="1:12" ht="12.75">
      <c r="A792" s="58"/>
      <c r="B792" s="58"/>
      <c r="C792" s="58"/>
      <c r="D792" s="58"/>
      <c r="E792" s="58"/>
      <c r="F792" s="58"/>
      <c r="G792" s="58"/>
      <c r="H792" s="58"/>
      <c r="K792" s="58"/>
      <c r="L792" s="58"/>
    </row>
    <row r="793" spans="1:12" ht="12.75">
      <c r="A793" s="58"/>
      <c r="B793" s="58"/>
      <c r="C793" s="58"/>
      <c r="D793" s="58"/>
      <c r="E793" s="58"/>
      <c r="F793" s="58"/>
      <c r="G793" s="58"/>
      <c r="H793" s="58"/>
      <c r="K793" s="58"/>
      <c r="L793" s="58"/>
    </row>
    <row r="794" spans="1:12" ht="12.75">
      <c r="A794" s="58"/>
      <c r="B794" s="58"/>
      <c r="C794" s="58"/>
      <c r="D794" s="58"/>
      <c r="E794" s="58"/>
      <c r="F794" s="58"/>
      <c r="G794" s="58"/>
      <c r="H794" s="58"/>
      <c r="K794" s="58"/>
      <c r="L794" s="58"/>
    </row>
    <row r="795" spans="1:12" ht="12.75">
      <c r="A795" s="58"/>
      <c r="B795" s="58"/>
      <c r="C795" s="58"/>
      <c r="D795" s="58"/>
      <c r="E795" s="58"/>
      <c r="F795" s="58"/>
      <c r="G795" s="58"/>
      <c r="H795" s="58"/>
      <c r="K795" s="58"/>
      <c r="L795" s="58"/>
    </row>
    <row r="796" spans="1:12" ht="12.75">
      <c r="A796" s="58"/>
      <c r="B796" s="58"/>
      <c r="C796" s="58"/>
      <c r="D796" s="58"/>
      <c r="E796" s="58"/>
      <c r="F796" s="58"/>
      <c r="G796" s="58"/>
      <c r="H796" s="58"/>
      <c r="K796" s="58"/>
      <c r="L796" s="58"/>
    </row>
    <row r="797" spans="1:12" ht="12.75">
      <c r="A797" s="58"/>
      <c r="B797" s="58"/>
      <c r="C797" s="58"/>
      <c r="D797" s="58"/>
      <c r="E797" s="58"/>
      <c r="F797" s="58"/>
      <c r="G797" s="58"/>
      <c r="H797" s="58"/>
      <c r="K797" s="58"/>
      <c r="L797" s="58"/>
    </row>
    <row r="798" spans="1:12" ht="12.75">
      <c r="A798" s="58"/>
      <c r="B798" s="58"/>
      <c r="C798" s="58"/>
      <c r="D798" s="58"/>
      <c r="E798" s="58"/>
      <c r="F798" s="58"/>
      <c r="G798" s="58"/>
      <c r="H798" s="58"/>
      <c r="K798" s="58"/>
      <c r="L798" s="58"/>
    </row>
    <row r="799" spans="1:12" ht="12.75">
      <c r="A799" s="58"/>
      <c r="B799" s="58"/>
      <c r="C799" s="58"/>
      <c r="D799" s="58"/>
      <c r="E799" s="58"/>
      <c r="F799" s="58"/>
      <c r="G799" s="58"/>
      <c r="H799" s="58"/>
      <c r="K799" s="58"/>
      <c r="L799" s="58"/>
    </row>
    <row r="800" spans="1:12" ht="12.75">
      <c r="A800" s="58"/>
      <c r="B800" s="58"/>
      <c r="C800" s="58"/>
      <c r="D800" s="58"/>
      <c r="E800" s="58"/>
      <c r="F800" s="58"/>
      <c r="G800" s="58"/>
      <c r="H800" s="58"/>
      <c r="K800" s="58"/>
      <c r="L800" s="58"/>
    </row>
    <row r="801" spans="1:12" ht="12.75">
      <c r="A801" s="58"/>
      <c r="B801" s="58"/>
      <c r="C801" s="58"/>
      <c r="D801" s="58"/>
      <c r="E801" s="58"/>
      <c r="F801" s="58"/>
      <c r="G801" s="58"/>
      <c r="H801" s="58"/>
      <c r="K801" s="58"/>
      <c r="L801" s="58"/>
    </row>
    <row r="802" spans="1:12" ht="12.75">
      <c r="A802" s="58"/>
      <c r="B802" s="58"/>
      <c r="C802" s="58"/>
      <c r="D802" s="58"/>
      <c r="E802" s="58"/>
      <c r="F802" s="58"/>
      <c r="G802" s="58"/>
      <c r="H802" s="58"/>
      <c r="K802" s="58"/>
      <c r="L802" s="58"/>
    </row>
    <row r="803" spans="1:12" ht="12.75">
      <c r="A803" s="58"/>
      <c r="B803" s="58"/>
      <c r="C803" s="58"/>
      <c r="D803" s="58"/>
      <c r="E803" s="58"/>
      <c r="F803" s="58"/>
      <c r="G803" s="58"/>
      <c r="H803" s="58"/>
      <c r="K803" s="58"/>
      <c r="L803" s="58"/>
    </row>
    <row r="804" spans="1:12" ht="12.75">
      <c r="A804" s="58"/>
      <c r="B804" s="58"/>
      <c r="C804" s="58"/>
      <c r="D804" s="58"/>
      <c r="E804" s="58"/>
      <c r="F804" s="58"/>
      <c r="G804" s="58"/>
      <c r="H804" s="58"/>
      <c r="K804" s="58"/>
      <c r="L804" s="58"/>
    </row>
    <row r="805" spans="1:12" ht="12.75">
      <c r="A805" s="58"/>
      <c r="B805" s="58"/>
      <c r="C805" s="58"/>
      <c r="D805" s="58"/>
      <c r="E805" s="58"/>
      <c r="F805" s="58"/>
      <c r="G805" s="58"/>
      <c r="H805" s="58"/>
      <c r="K805" s="58"/>
      <c r="L805" s="58"/>
    </row>
    <row r="806" spans="1:12" ht="12.75">
      <c r="A806" s="58"/>
      <c r="B806" s="58"/>
      <c r="C806" s="58"/>
      <c r="D806" s="58"/>
      <c r="E806" s="58"/>
      <c r="F806" s="58"/>
      <c r="G806" s="58"/>
      <c r="H806" s="58"/>
      <c r="K806" s="58"/>
      <c r="L806" s="58"/>
    </row>
    <row r="807" spans="1:12" ht="12.75">
      <c r="A807" s="58"/>
      <c r="B807" s="58"/>
      <c r="C807" s="58"/>
      <c r="D807" s="58"/>
      <c r="E807" s="58"/>
      <c r="F807" s="58"/>
      <c r="G807" s="58"/>
      <c r="H807" s="58"/>
      <c r="K807" s="58"/>
      <c r="L807" s="58"/>
    </row>
    <row r="808" spans="1:12" ht="12.75">
      <c r="A808" s="58"/>
      <c r="B808" s="58"/>
      <c r="C808" s="58"/>
      <c r="D808" s="58"/>
      <c r="E808" s="58"/>
      <c r="F808" s="58"/>
      <c r="G808" s="58"/>
      <c r="H808" s="58"/>
      <c r="K808" s="58"/>
      <c r="L808" s="58"/>
    </row>
    <row r="809" spans="1:12" ht="12.75">
      <c r="A809" s="58"/>
      <c r="B809" s="58"/>
      <c r="C809" s="58"/>
      <c r="D809" s="58"/>
      <c r="E809" s="58"/>
      <c r="F809" s="58"/>
      <c r="G809" s="58"/>
      <c r="H809" s="58"/>
      <c r="K809" s="58"/>
      <c r="L809" s="58"/>
    </row>
    <row r="810" spans="1:12" ht="12.75">
      <c r="A810" s="58"/>
      <c r="B810" s="58"/>
      <c r="C810" s="58"/>
      <c r="D810" s="58"/>
      <c r="E810" s="58"/>
      <c r="F810" s="58"/>
      <c r="G810" s="58"/>
      <c r="H810" s="58"/>
      <c r="K810" s="58"/>
      <c r="L810" s="58"/>
    </row>
    <row r="811" spans="1:12" ht="12.75">
      <c r="A811" s="58"/>
      <c r="B811" s="58"/>
      <c r="C811" s="58"/>
      <c r="D811" s="58"/>
      <c r="E811" s="58"/>
      <c r="F811" s="58"/>
      <c r="G811" s="58"/>
      <c r="H811" s="58"/>
      <c r="K811" s="58"/>
      <c r="L811" s="58"/>
    </row>
    <row r="812" spans="1:12" ht="12.75">
      <c r="A812" s="58"/>
      <c r="B812" s="58"/>
      <c r="C812" s="58"/>
      <c r="D812" s="58"/>
      <c r="E812" s="58"/>
      <c r="F812" s="58"/>
      <c r="G812" s="58"/>
      <c r="H812" s="58"/>
      <c r="K812" s="58"/>
      <c r="L812" s="58"/>
    </row>
    <row r="813" spans="1:12" ht="12.75">
      <c r="A813" s="58"/>
      <c r="B813" s="58"/>
      <c r="C813" s="58"/>
      <c r="D813" s="58"/>
      <c r="E813" s="58"/>
      <c r="F813" s="58"/>
      <c r="G813" s="58"/>
      <c r="H813" s="58"/>
      <c r="K813" s="58"/>
      <c r="L813" s="58"/>
    </row>
    <row r="814" spans="1:12" ht="12.75">
      <c r="A814" s="58"/>
      <c r="B814" s="58"/>
      <c r="C814" s="58"/>
      <c r="D814" s="58"/>
      <c r="E814" s="58"/>
      <c r="F814" s="58"/>
      <c r="G814" s="58"/>
      <c r="H814" s="58"/>
      <c r="K814" s="58"/>
      <c r="L814" s="58"/>
    </row>
    <row r="815" spans="1:12" ht="12.75">
      <c r="A815" s="58"/>
      <c r="B815" s="58"/>
      <c r="C815" s="58"/>
      <c r="D815" s="58"/>
      <c r="E815" s="58"/>
      <c r="F815" s="58"/>
      <c r="G815" s="58"/>
      <c r="H815" s="58"/>
      <c r="K815" s="58"/>
      <c r="L815" s="58"/>
    </row>
    <row r="816" spans="1:12" ht="12.75">
      <c r="A816" s="58"/>
      <c r="B816" s="58"/>
      <c r="C816" s="58"/>
      <c r="D816" s="58"/>
      <c r="E816" s="58"/>
      <c r="F816" s="58"/>
      <c r="G816" s="58"/>
      <c r="H816" s="58"/>
      <c r="K816" s="58"/>
      <c r="L816" s="58"/>
    </row>
    <row r="817" spans="1:12" ht="12.75">
      <c r="A817" s="58"/>
      <c r="B817" s="58"/>
      <c r="C817" s="58"/>
      <c r="D817" s="58"/>
      <c r="E817" s="58"/>
      <c r="F817" s="58"/>
      <c r="G817" s="58"/>
      <c r="H817" s="58"/>
      <c r="K817" s="58"/>
      <c r="L817" s="58"/>
    </row>
    <row r="818" spans="1:12" ht="12.75">
      <c r="A818" s="58"/>
      <c r="B818" s="58"/>
      <c r="C818" s="58"/>
      <c r="D818" s="58"/>
      <c r="E818" s="58"/>
      <c r="F818" s="58"/>
      <c r="G818" s="58"/>
      <c r="H818" s="58"/>
      <c r="K818" s="58"/>
      <c r="L818" s="58"/>
    </row>
    <row r="819" spans="1:12" ht="12.75">
      <c r="A819" s="58"/>
      <c r="B819" s="58"/>
      <c r="C819" s="58"/>
      <c r="D819" s="58"/>
      <c r="E819" s="58"/>
      <c r="F819" s="58"/>
      <c r="G819" s="58"/>
      <c r="H819" s="58"/>
      <c r="K819" s="58"/>
      <c r="L819" s="58"/>
    </row>
    <row r="820" spans="1:12" ht="12.75">
      <c r="A820" s="58"/>
      <c r="B820" s="58"/>
      <c r="C820" s="58"/>
      <c r="D820" s="58"/>
      <c r="E820" s="58"/>
      <c r="F820" s="58"/>
      <c r="G820" s="58"/>
      <c r="H820" s="58"/>
      <c r="K820" s="58"/>
      <c r="L820" s="58"/>
    </row>
    <row r="821" spans="1:12" ht="12.75">
      <c r="A821" s="58"/>
      <c r="B821" s="58"/>
      <c r="C821" s="58"/>
      <c r="D821" s="58"/>
      <c r="E821" s="58"/>
      <c r="F821" s="58"/>
      <c r="G821" s="58"/>
      <c r="H821" s="58"/>
      <c r="K821" s="58"/>
      <c r="L821" s="58"/>
    </row>
    <row r="822" spans="1:12" ht="12.75">
      <c r="A822" s="58"/>
      <c r="B822" s="58"/>
      <c r="C822" s="58"/>
      <c r="D822" s="58"/>
      <c r="E822" s="58"/>
      <c r="F822" s="58"/>
      <c r="G822" s="58"/>
      <c r="H822" s="58"/>
      <c r="K822" s="58"/>
      <c r="L822" s="58"/>
    </row>
    <row r="823" spans="1:12" ht="12.75">
      <c r="A823" s="58"/>
      <c r="B823" s="58"/>
      <c r="C823" s="58"/>
      <c r="D823" s="58"/>
      <c r="E823" s="58"/>
      <c r="F823" s="58"/>
      <c r="G823" s="58"/>
      <c r="H823" s="58"/>
      <c r="K823" s="58"/>
      <c r="L823" s="58"/>
    </row>
    <row r="824" spans="1:12" ht="12.75">
      <c r="A824" s="58"/>
      <c r="B824" s="58"/>
      <c r="C824" s="58"/>
      <c r="D824" s="58"/>
      <c r="E824" s="58"/>
      <c r="F824" s="58"/>
      <c r="G824" s="58"/>
      <c r="H824" s="58"/>
      <c r="K824" s="58"/>
      <c r="L824" s="58"/>
    </row>
    <row r="825" spans="1:12" ht="12.75">
      <c r="A825" s="58"/>
      <c r="B825" s="58"/>
      <c r="C825" s="58"/>
      <c r="D825" s="58"/>
      <c r="E825" s="58"/>
      <c r="F825" s="58"/>
      <c r="G825" s="58"/>
      <c r="H825" s="58"/>
      <c r="K825" s="58"/>
      <c r="L825" s="58"/>
    </row>
    <row r="826" spans="1:12" ht="12.75">
      <c r="A826" s="58"/>
      <c r="B826" s="58"/>
      <c r="C826" s="58"/>
      <c r="D826" s="58"/>
      <c r="E826" s="58"/>
      <c r="F826" s="58"/>
      <c r="G826" s="58"/>
      <c r="H826" s="58"/>
      <c r="K826" s="58"/>
      <c r="L826" s="58"/>
    </row>
    <row r="827" spans="1:12" ht="12.75">
      <c r="A827" s="58"/>
      <c r="B827" s="58"/>
      <c r="C827" s="58"/>
      <c r="D827" s="58"/>
      <c r="E827" s="58"/>
      <c r="F827" s="58"/>
      <c r="G827" s="58"/>
      <c r="H827" s="58"/>
      <c r="K827" s="58"/>
      <c r="L827" s="58"/>
    </row>
    <row r="828" spans="1:12" ht="12.75">
      <c r="A828" s="58"/>
      <c r="B828" s="58"/>
      <c r="C828" s="58"/>
      <c r="D828" s="58"/>
      <c r="E828" s="58"/>
      <c r="F828" s="58"/>
      <c r="G828" s="58"/>
      <c r="H828" s="58"/>
      <c r="K828" s="58"/>
      <c r="L828" s="58"/>
    </row>
    <row r="829" spans="1:12" ht="12.75">
      <c r="A829" s="58"/>
      <c r="B829" s="58"/>
      <c r="C829" s="58"/>
      <c r="D829" s="58"/>
      <c r="E829" s="58"/>
      <c r="F829" s="58"/>
      <c r="G829" s="58"/>
      <c r="H829" s="58"/>
      <c r="K829" s="58"/>
      <c r="L829" s="58"/>
    </row>
    <row r="830" spans="1:12" ht="12.75">
      <c r="A830" s="58"/>
      <c r="B830" s="58"/>
      <c r="C830" s="58"/>
      <c r="D830" s="58"/>
      <c r="E830" s="58"/>
      <c r="F830" s="58"/>
      <c r="G830" s="58"/>
      <c r="H830" s="58"/>
      <c r="K830" s="58"/>
      <c r="L830" s="58"/>
    </row>
    <row r="831" spans="1:12" ht="12.75">
      <c r="A831" s="58"/>
      <c r="B831" s="58"/>
      <c r="C831" s="58"/>
      <c r="D831" s="58"/>
      <c r="E831" s="58"/>
      <c r="F831" s="58"/>
      <c r="G831" s="58"/>
      <c r="H831" s="58"/>
      <c r="K831" s="58"/>
      <c r="L831" s="58"/>
    </row>
    <row r="832" spans="1:12" ht="12.75">
      <c r="A832" s="58"/>
      <c r="B832" s="58"/>
      <c r="C832" s="58"/>
      <c r="D832" s="58"/>
      <c r="E832" s="58"/>
      <c r="F832" s="58"/>
      <c r="G832" s="58"/>
      <c r="H832" s="58"/>
      <c r="K832" s="58"/>
      <c r="L832" s="58"/>
    </row>
    <row r="833" spans="1:12" ht="12.75">
      <c r="A833" s="58"/>
      <c r="B833" s="58"/>
      <c r="C833" s="58"/>
      <c r="D833" s="58"/>
      <c r="E833" s="58"/>
      <c r="F833" s="58"/>
      <c r="G833" s="58"/>
      <c r="H833" s="58"/>
      <c r="K833" s="58"/>
      <c r="L833" s="58"/>
    </row>
    <row r="834" spans="1:12" ht="12.75">
      <c r="A834" s="58"/>
      <c r="B834" s="58"/>
      <c r="C834" s="58"/>
      <c r="D834" s="58"/>
      <c r="E834" s="58"/>
      <c r="F834" s="58"/>
      <c r="G834" s="58"/>
      <c r="H834" s="58"/>
      <c r="K834" s="58"/>
      <c r="L834" s="58"/>
    </row>
    <row r="835" spans="1:12" ht="12.75">
      <c r="A835" s="58"/>
      <c r="B835" s="58"/>
      <c r="C835" s="58"/>
      <c r="D835" s="58"/>
      <c r="E835" s="58"/>
      <c r="F835" s="58"/>
      <c r="G835" s="58"/>
      <c r="H835" s="58"/>
      <c r="K835" s="58"/>
      <c r="L835" s="58"/>
    </row>
    <row r="836" spans="1:12" ht="12.75">
      <c r="A836" s="58"/>
      <c r="B836" s="58"/>
      <c r="C836" s="58"/>
      <c r="D836" s="58"/>
      <c r="E836" s="58"/>
      <c r="F836" s="58"/>
      <c r="G836" s="58"/>
      <c r="H836" s="58"/>
      <c r="K836" s="58"/>
      <c r="L836" s="58"/>
    </row>
    <row r="837" spans="1:12" ht="12.75">
      <c r="A837" s="58"/>
      <c r="B837" s="58"/>
      <c r="C837" s="58"/>
      <c r="D837" s="58"/>
      <c r="E837" s="58"/>
      <c r="F837" s="58"/>
      <c r="G837" s="58"/>
      <c r="H837" s="58"/>
      <c r="K837" s="58"/>
      <c r="L837" s="58"/>
    </row>
    <row r="838" spans="1:12" ht="12.75">
      <c r="A838" s="58"/>
      <c r="B838" s="58"/>
      <c r="C838" s="58"/>
      <c r="D838" s="58"/>
      <c r="E838" s="58"/>
      <c r="F838" s="58"/>
      <c r="G838" s="58"/>
      <c r="H838" s="58"/>
      <c r="K838" s="58"/>
      <c r="L838" s="58"/>
    </row>
    <row r="839" spans="1:12" ht="12.75">
      <c r="A839" s="58"/>
      <c r="B839" s="58"/>
      <c r="C839" s="58"/>
      <c r="D839" s="58"/>
      <c r="E839" s="58"/>
      <c r="F839" s="58"/>
      <c r="G839" s="58"/>
      <c r="H839" s="58"/>
      <c r="K839" s="58"/>
      <c r="L839" s="58"/>
    </row>
    <row r="840" spans="1:12" ht="12.75">
      <c r="A840" s="58"/>
      <c r="B840" s="58"/>
      <c r="C840" s="58"/>
      <c r="D840" s="58"/>
      <c r="E840" s="58"/>
      <c r="F840" s="58"/>
      <c r="G840" s="58"/>
      <c r="H840" s="58"/>
      <c r="K840" s="58"/>
      <c r="L840" s="58"/>
    </row>
    <row r="841" spans="1:12" ht="12.75">
      <c r="A841" s="58"/>
      <c r="B841" s="58"/>
      <c r="C841" s="58"/>
      <c r="D841" s="58"/>
      <c r="E841" s="58"/>
      <c r="F841" s="58"/>
      <c r="G841" s="58"/>
      <c r="H841" s="58"/>
      <c r="K841" s="58"/>
      <c r="L841" s="58"/>
    </row>
    <row r="842" spans="1:12" ht="12.75">
      <c r="A842" s="58"/>
      <c r="B842" s="58"/>
      <c r="C842" s="58"/>
      <c r="D842" s="58"/>
      <c r="E842" s="58"/>
      <c r="F842" s="58"/>
      <c r="G842" s="58"/>
      <c r="H842" s="58"/>
      <c r="K842" s="58"/>
      <c r="L842" s="58"/>
    </row>
    <row r="843" spans="1:12" ht="12.75">
      <c r="A843" s="58"/>
      <c r="B843" s="58"/>
      <c r="C843" s="58"/>
      <c r="D843" s="58"/>
      <c r="E843" s="58"/>
      <c r="F843" s="58"/>
      <c r="G843" s="58"/>
      <c r="H843" s="58"/>
      <c r="K843" s="58"/>
      <c r="L843" s="58"/>
    </row>
    <row r="844" spans="1:12" ht="12.75">
      <c r="A844" s="58"/>
      <c r="B844" s="58"/>
      <c r="C844" s="58"/>
      <c r="D844" s="58"/>
      <c r="E844" s="58"/>
      <c r="F844" s="58"/>
      <c r="G844" s="58"/>
      <c r="H844" s="58"/>
      <c r="K844" s="58"/>
      <c r="L844" s="58"/>
    </row>
    <row r="845" spans="1:12" ht="12.75">
      <c r="A845" s="58"/>
      <c r="B845" s="58"/>
      <c r="C845" s="58"/>
      <c r="D845" s="58"/>
      <c r="E845" s="58"/>
      <c r="F845" s="58"/>
      <c r="G845" s="58"/>
      <c r="H845" s="58"/>
      <c r="K845" s="58"/>
      <c r="L845" s="58"/>
    </row>
    <row r="846" spans="1:12" ht="12.75">
      <c r="A846" s="58"/>
      <c r="B846" s="58"/>
      <c r="C846" s="58"/>
      <c r="D846" s="58"/>
      <c r="E846" s="58"/>
      <c r="F846" s="58"/>
      <c r="G846" s="58"/>
      <c r="H846" s="58"/>
      <c r="K846" s="58"/>
      <c r="L846" s="58"/>
    </row>
    <row r="847" spans="1:12" ht="12.75">
      <c r="A847" s="58"/>
      <c r="B847" s="58"/>
      <c r="C847" s="58"/>
      <c r="D847" s="58"/>
      <c r="E847" s="58"/>
      <c r="F847" s="58"/>
      <c r="G847" s="58"/>
      <c r="H847" s="58"/>
      <c r="K847" s="58"/>
      <c r="L847" s="58"/>
    </row>
    <row r="848" spans="1:12" ht="12.75">
      <c r="A848" s="58"/>
      <c r="B848" s="58"/>
      <c r="C848" s="58"/>
      <c r="D848" s="58"/>
      <c r="E848" s="58"/>
      <c r="F848" s="58"/>
      <c r="G848" s="58"/>
      <c r="H848" s="58"/>
      <c r="K848" s="58"/>
      <c r="L848" s="58"/>
    </row>
    <row r="849" spans="1:12" ht="12.75">
      <c r="A849" s="58"/>
      <c r="B849" s="58"/>
      <c r="C849" s="58"/>
      <c r="D849" s="58"/>
      <c r="E849" s="58"/>
      <c r="F849" s="58"/>
      <c r="G849" s="58"/>
      <c r="H849" s="58"/>
      <c r="K849" s="58"/>
      <c r="L849" s="58"/>
    </row>
    <row r="850" spans="1:12" ht="12.75">
      <c r="A850" s="58"/>
      <c r="B850" s="58"/>
      <c r="C850" s="58"/>
      <c r="D850" s="58"/>
      <c r="E850" s="58"/>
      <c r="F850" s="58"/>
      <c r="G850" s="58"/>
      <c r="H850" s="58"/>
      <c r="K850" s="58"/>
      <c r="L850" s="58"/>
    </row>
    <row r="851" spans="1:12" ht="12.75">
      <c r="A851" s="58"/>
      <c r="B851" s="58"/>
      <c r="C851" s="58"/>
      <c r="D851" s="58"/>
      <c r="E851" s="58"/>
      <c r="F851" s="58"/>
      <c r="G851" s="58"/>
      <c r="H851" s="58"/>
      <c r="K851" s="58"/>
      <c r="L851" s="58"/>
    </row>
    <row r="852" spans="1:12" ht="12.75">
      <c r="A852" s="58"/>
      <c r="B852" s="58"/>
      <c r="C852" s="58"/>
      <c r="D852" s="58"/>
      <c r="E852" s="58"/>
      <c r="F852" s="58"/>
      <c r="G852" s="58"/>
      <c r="H852" s="58"/>
      <c r="K852" s="58"/>
      <c r="L852" s="58"/>
    </row>
    <row r="853" spans="1:12" ht="12.75">
      <c r="A853" s="58"/>
      <c r="B853" s="58"/>
      <c r="C853" s="58"/>
      <c r="D853" s="58"/>
      <c r="E853" s="58"/>
      <c r="F853" s="58"/>
      <c r="G853" s="58"/>
      <c r="H853" s="58"/>
      <c r="K853" s="58"/>
      <c r="L853" s="58"/>
    </row>
    <row r="854" spans="1:12" ht="12.75">
      <c r="A854" s="58"/>
      <c r="B854" s="58"/>
      <c r="C854" s="58"/>
      <c r="D854" s="58"/>
      <c r="E854" s="58"/>
      <c r="F854" s="58"/>
      <c r="G854" s="58"/>
      <c r="H854" s="58"/>
      <c r="K854" s="58"/>
      <c r="L854" s="58"/>
    </row>
    <row r="855" spans="1:12" ht="12.75">
      <c r="A855" s="58"/>
      <c r="B855" s="58"/>
      <c r="C855" s="58"/>
      <c r="D855" s="58"/>
      <c r="E855" s="58"/>
      <c r="F855" s="58"/>
      <c r="G855" s="58"/>
      <c r="H855" s="58"/>
      <c r="K855" s="58"/>
      <c r="L855" s="58"/>
    </row>
    <row r="856" spans="1:12" ht="12.75">
      <c r="A856" s="58"/>
      <c r="B856" s="58"/>
      <c r="C856" s="58"/>
      <c r="D856" s="58"/>
      <c r="E856" s="58"/>
      <c r="F856" s="58"/>
      <c r="G856" s="58"/>
      <c r="H856" s="58"/>
      <c r="K856" s="58"/>
      <c r="L856" s="58"/>
    </row>
    <row r="857" spans="1:12" ht="12.75">
      <c r="A857" s="58"/>
      <c r="B857" s="58"/>
      <c r="C857" s="58"/>
      <c r="D857" s="58"/>
      <c r="E857" s="58"/>
      <c r="F857" s="58"/>
      <c r="G857" s="58"/>
      <c r="H857" s="58"/>
      <c r="K857" s="58"/>
      <c r="L857" s="58"/>
    </row>
    <row r="858" spans="1:12" ht="12.75">
      <c r="A858" s="58"/>
      <c r="B858" s="58"/>
      <c r="C858" s="58"/>
      <c r="D858" s="58"/>
      <c r="E858" s="58"/>
      <c r="F858" s="58"/>
      <c r="G858" s="58"/>
      <c r="H858" s="58"/>
      <c r="K858" s="58"/>
      <c r="L858" s="58"/>
    </row>
    <row r="859" spans="1:12" ht="12.75">
      <c r="A859" s="58"/>
      <c r="B859" s="58"/>
      <c r="C859" s="58"/>
      <c r="D859" s="58"/>
      <c r="E859" s="58"/>
      <c r="F859" s="58"/>
      <c r="G859" s="58"/>
      <c r="H859" s="58"/>
      <c r="K859" s="58"/>
      <c r="L859" s="58"/>
    </row>
    <row r="860" spans="1:12" ht="12.75">
      <c r="A860" s="58"/>
      <c r="B860" s="58"/>
      <c r="C860" s="58"/>
      <c r="D860" s="58"/>
      <c r="E860" s="58"/>
      <c r="F860" s="58"/>
      <c r="G860" s="58"/>
      <c r="H860" s="58"/>
      <c r="K860" s="58"/>
      <c r="L860" s="58"/>
    </row>
    <row r="861" spans="1:12" ht="12.75">
      <c r="A861" s="58"/>
      <c r="B861" s="58"/>
      <c r="C861" s="58"/>
      <c r="D861" s="58"/>
      <c r="E861" s="58"/>
      <c r="F861" s="58"/>
      <c r="G861" s="58"/>
      <c r="H861" s="58"/>
      <c r="K861" s="58"/>
      <c r="L861" s="58"/>
    </row>
    <row r="862" spans="1:12" ht="12.75">
      <c r="A862" s="58"/>
      <c r="B862" s="58"/>
      <c r="C862" s="58"/>
      <c r="D862" s="58"/>
      <c r="E862" s="58"/>
      <c r="F862" s="58"/>
      <c r="G862" s="58"/>
      <c r="H862" s="58"/>
      <c r="K862" s="58"/>
      <c r="L862" s="58"/>
    </row>
    <row r="863" spans="1:12" ht="12.75">
      <c r="A863" s="58"/>
      <c r="B863" s="58"/>
      <c r="C863" s="58"/>
      <c r="D863" s="58"/>
      <c r="E863" s="58"/>
      <c r="F863" s="58"/>
      <c r="G863" s="58"/>
      <c r="H863" s="58"/>
      <c r="K863" s="58"/>
      <c r="L863" s="58"/>
    </row>
    <row r="864" spans="1:12" ht="12.75">
      <c r="A864" s="58"/>
      <c r="B864" s="58"/>
      <c r="C864" s="58"/>
      <c r="D864" s="58"/>
      <c r="E864" s="58"/>
      <c r="F864" s="58"/>
      <c r="G864" s="58"/>
      <c r="H864" s="58"/>
      <c r="K864" s="58"/>
      <c r="L864" s="58"/>
    </row>
    <row r="865" spans="1:12" ht="12.75">
      <c r="A865" s="58"/>
      <c r="B865" s="58"/>
      <c r="C865" s="58"/>
      <c r="D865" s="58"/>
      <c r="E865" s="58"/>
      <c r="F865" s="58"/>
      <c r="G865" s="58"/>
      <c r="H865" s="58"/>
      <c r="K865" s="58"/>
      <c r="L865" s="58"/>
    </row>
    <row r="866" spans="1:12" ht="12.75">
      <c r="A866" s="58"/>
      <c r="B866" s="58"/>
      <c r="C866" s="58"/>
      <c r="D866" s="58"/>
      <c r="E866" s="58"/>
      <c r="F866" s="58"/>
      <c r="G866" s="58"/>
      <c r="H866" s="58"/>
      <c r="K866" s="58"/>
      <c r="L866" s="58"/>
    </row>
    <row r="867" spans="1:12" ht="12.75">
      <c r="A867" s="58"/>
      <c r="B867" s="58"/>
      <c r="C867" s="58"/>
      <c r="D867" s="58"/>
      <c r="E867" s="58"/>
      <c r="F867" s="58"/>
      <c r="G867" s="58"/>
      <c r="H867" s="58"/>
      <c r="K867" s="58"/>
      <c r="L867" s="58"/>
    </row>
    <row r="868" spans="1:12" ht="12.75">
      <c r="A868" s="58"/>
      <c r="B868" s="58"/>
      <c r="C868" s="58"/>
      <c r="D868" s="58"/>
      <c r="E868" s="58"/>
      <c r="F868" s="58"/>
      <c r="G868" s="58"/>
      <c r="H868" s="58"/>
      <c r="K868" s="58"/>
      <c r="L868" s="58"/>
    </row>
    <row r="869" spans="1:12" ht="12.75">
      <c r="A869" s="58"/>
      <c r="B869" s="58"/>
      <c r="C869" s="58"/>
      <c r="D869" s="58"/>
      <c r="E869" s="58"/>
      <c r="F869" s="58"/>
      <c r="G869" s="58"/>
      <c r="H869" s="58"/>
      <c r="K869" s="58"/>
      <c r="L869" s="58"/>
    </row>
    <row r="870" spans="1:12" ht="12.75">
      <c r="A870" s="58"/>
      <c r="B870" s="58"/>
      <c r="C870" s="58"/>
      <c r="D870" s="58"/>
      <c r="E870" s="58"/>
      <c r="F870" s="58"/>
      <c r="G870" s="58"/>
      <c r="H870" s="58"/>
      <c r="K870" s="58"/>
      <c r="L870" s="58"/>
    </row>
    <row r="871" spans="1:12" ht="12.75">
      <c r="A871" s="58"/>
      <c r="B871" s="58"/>
      <c r="C871" s="58"/>
      <c r="D871" s="58"/>
      <c r="E871" s="58"/>
      <c r="F871" s="58"/>
      <c r="G871" s="58"/>
      <c r="H871" s="58"/>
      <c r="K871" s="58"/>
      <c r="L871" s="58"/>
    </row>
    <row r="872" spans="11:12" ht="12.75">
      <c r="K872" s="58"/>
      <c r="L872" s="58"/>
    </row>
    <row r="873" spans="11:12" ht="12.75">
      <c r="K873" s="58"/>
      <c r="L873" s="58"/>
    </row>
    <row r="874" spans="11:12" ht="12.75">
      <c r="K874" s="58"/>
      <c r="L874" s="58"/>
    </row>
    <row r="875" spans="11:12" ht="12.75">
      <c r="K875" s="58"/>
      <c r="L875" s="58"/>
    </row>
    <row r="876" spans="11:12" ht="12.75">
      <c r="K876" s="58"/>
      <c r="L876" s="58"/>
    </row>
    <row r="877" spans="11:12" ht="12.75">
      <c r="K877" s="58"/>
      <c r="L877" s="58"/>
    </row>
    <row r="878" spans="11:12" ht="12.75">
      <c r="K878" s="58"/>
      <c r="L878" s="58"/>
    </row>
    <row r="879" spans="11:12" ht="12.75">
      <c r="K879" s="58"/>
      <c r="L879" s="58"/>
    </row>
    <row r="880" spans="11:12" ht="12.75">
      <c r="K880" s="58"/>
      <c r="L880" s="58"/>
    </row>
    <row r="881" spans="11:12" ht="12.75">
      <c r="K881" s="58"/>
      <c r="L881" s="58"/>
    </row>
    <row r="882" spans="11:12" ht="12.75">
      <c r="K882" s="58"/>
      <c r="L882" s="58"/>
    </row>
    <row r="883" spans="11:12" ht="12.75">
      <c r="K883" s="58"/>
      <c r="L883" s="58"/>
    </row>
    <row r="884" spans="11:12" ht="12.75">
      <c r="K884" s="58"/>
      <c r="L884" s="58"/>
    </row>
    <row r="885" spans="11:12" ht="12.75">
      <c r="K885" s="58"/>
      <c r="L885" s="58"/>
    </row>
    <row r="886" spans="11:12" ht="12.75">
      <c r="K886" s="58"/>
      <c r="L886" s="58"/>
    </row>
    <row r="887" spans="11:12" ht="12.75">
      <c r="K887" s="58"/>
      <c r="L887" s="58"/>
    </row>
    <row r="888" spans="11:12" ht="12.75">
      <c r="K888" s="58"/>
      <c r="L888" s="58"/>
    </row>
    <row r="889" ht="12.75">
      <c r="L889" s="58"/>
    </row>
    <row r="890" ht="12.75">
      <c r="L890" s="58"/>
    </row>
    <row r="891" ht="12.75">
      <c r="L891" s="58"/>
    </row>
    <row r="892" ht="12.75">
      <c r="L892" s="58"/>
    </row>
    <row r="893" ht="12.75">
      <c r="L893" s="58"/>
    </row>
    <row r="894" ht="12.75">
      <c r="L894" s="58"/>
    </row>
    <row r="895" ht="12.75">
      <c r="L895" s="58"/>
    </row>
    <row r="896" ht="12.75">
      <c r="L896" s="58"/>
    </row>
    <row r="897" ht="12.75">
      <c r="L897" s="58"/>
    </row>
    <row r="898" ht="12.75">
      <c r="L898" s="58"/>
    </row>
    <row r="899" ht="12.75">
      <c r="L899" s="58"/>
    </row>
    <row r="900" ht="12.75">
      <c r="L900" s="58"/>
    </row>
    <row r="901" ht="12.75">
      <c r="L901" s="58"/>
    </row>
    <row r="902" ht="12.75">
      <c r="L902" s="58"/>
    </row>
    <row r="903" ht="12.75">
      <c r="L903" s="58"/>
    </row>
    <row r="904" ht="12.75">
      <c r="L904" s="58"/>
    </row>
    <row r="905" ht="12.75">
      <c r="L905" s="58"/>
    </row>
    <row r="906" ht="12.75">
      <c r="L906" s="58"/>
    </row>
    <row r="907" ht="12.75">
      <c r="L907" s="58"/>
    </row>
    <row r="908" ht="12.75">
      <c r="L908" s="58"/>
    </row>
    <row r="909" ht="12.75">
      <c r="L909" s="58"/>
    </row>
    <row r="910" ht="12.75">
      <c r="L910" s="58"/>
    </row>
    <row r="911" ht="12.75">
      <c r="L911" s="58"/>
    </row>
    <row r="912" ht="12.75">
      <c r="L912" s="58"/>
    </row>
    <row r="913" ht="12.75">
      <c r="L913" s="58"/>
    </row>
    <row r="914" ht="12.75">
      <c r="L914" s="58"/>
    </row>
    <row r="915" ht="12.75">
      <c r="L915" s="58"/>
    </row>
    <row r="916" ht="12.75">
      <c r="L916" s="58"/>
    </row>
    <row r="917" ht="12.75">
      <c r="L917" s="58"/>
    </row>
    <row r="918" ht="12.75">
      <c r="L918" s="58"/>
    </row>
    <row r="919" ht="12.75">
      <c r="L919" s="58"/>
    </row>
    <row r="920" ht="12.75">
      <c r="L920" s="58"/>
    </row>
    <row r="921" ht="12.75">
      <c r="L921" s="58"/>
    </row>
    <row r="922" ht="12.75">
      <c r="L922" s="58"/>
    </row>
    <row r="923" ht="12.75">
      <c r="L923" s="58"/>
    </row>
    <row r="924" ht="12.75">
      <c r="L924" s="58"/>
    </row>
    <row r="925" ht="12.75">
      <c r="L925" s="58"/>
    </row>
    <row r="926" ht="12.75">
      <c r="L926" s="58"/>
    </row>
    <row r="927" ht="12.75">
      <c r="L927" s="58"/>
    </row>
    <row r="928" ht="12.75">
      <c r="L928" s="58"/>
    </row>
    <row r="929" ht="12.75">
      <c r="L929" s="58"/>
    </row>
    <row r="930" ht="12.75">
      <c r="L930" s="58"/>
    </row>
    <row r="931" ht="12.75">
      <c r="L931" s="58"/>
    </row>
    <row r="932" ht="12.75">
      <c r="L932" s="58"/>
    </row>
    <row r="933" ht="12.75">
      <c r="L933" s="58"/>
    </row>
    <row r="934" ht="12.75">
      <c r="L934" s="58"/>
    </row>
    <row r="935" ht="12.75">
      <c r="L935" s="58"/>
    </row>
    <row r="936" ht="12.75">
      <c r="L936" s="58"/>
    </row>
    <row r="937" ht="12.75">
      <c r="L937" s="58"/>
    </row>
    <row r="938" ht="12.75">
      <c r="L938" s="58"/>
    </row>
    <row r="939" ht="12.75">
      <c r="L939" s="58"/>
    </row>
    <row r="940" ht="12.75">
      <c r="L940" s="58"/>
    </row>
    <row r="941" ht="12.75">
      <c r="L941" s="58"/>
    </row>
    <row r="942" ht="12.75">
      <c r="L942" s="58"/>
    </row>
    <row r="943" ht="12.75">
      <c r="L943" s="58"/>
    </row>
    <row r="944" ht="12.75">
      <c r="L944" s="58"/>
    </row>
    <row r="945" ht="12.75">
      <c r="L945" s="58"/>
    </row>
    <row r="946" ht="12.75">
      <c r="L946" s="58"/>
    </row>
    <row r="947" ht="12.75">
      <c r="L947" s="58"/>
    </row>
    <row r="948" ht="12.75">
      <c r="L948" s="58"/>
    </row>
    <row r="949" ht="12.75">
      <c r="L949" s="58"/>
    </row>
    <row r="950" ht="12.75">
      <c r="L950" s="58"/>
    </row>
    <row r="951" ht="12.75">
      <c r="L951" s="58"/>
    </row>
    <row r="952" ht="12.75">
      <c r="L952" s="58"/>
    </row>
    <row r="953" ht="12.75">
      <c r="L953" s="58"/>
    </row>
    <row r="954" ht="12.75">
      <c r="L954" s="58"/>
    </row>
    <row r="955" ht="12.75">
      <c r="L955" s="58"/>
    </row>
    <row r="956" ht="12.75">
      <c r="L956" s="58"/>
    </row>
    <row r="957" ht="12.75">
      <c r="L957" s="58"/>
    </row>
    <row r="958" ht="12.75">
      <c r="L958" s="58"/>
    </row>
    <row r="959" ht="12.75">
      <c r="L959" s="58"/>
    </row>
    <row r="960" ht="12.75">
      <c r="L960" s="58"/>
    </row>
    <row r="961" ht="12.75">
      <c r="L961" s="58"/>
    </row>
    <row r="962" ht="12.75">
      <c r="L962" s="58"/>
    </row>
    <row r="963" ht="12.75">
      <c r="L963" s="58"/>
    </row>
    <row r="964" ht="12.75">
      <c r="L964" s="58"/>
    </row>
    <row r="965" ht="12.75">
      <c r="L965" s="58"/>
    </row>
    <row r="966" ht="12.75">
      <c r="L966" s="58"/>
    </row>
    <row r="967" ht="12.75">
      <c r="L967" s="58"/>
    </row>
    <row r="968" ht="12.75">
      <c r="L968" s="58"/>
    </row>
    <row r="969" ht="12.75">
      <c r="L969" s="58"/>
    </row>
    <row r="970" ht="12.75">
      <c r="L970" s="58"/>
    </row>
    <row r="971" ht="12.75">
      <c r="L971" s="58"/>
    </row>
    <row r="972" ht="12.75">
      <c r="L972" s="58"/>
    </row>
    <row r="973" ht="12.75">
      <c r="L973" s="58"/>
    </row>
    <row r="974" ht="12.75">
      <c r="L974" s="58"/>
    </row>
    <row r="975" ht="12.75">
      <c r="L975" s="58"/>
    </row>
    <row r="976" ht="12.75">
      <c r="L976" s="58"/>
    </row>
    <row r="977" ht="12.75">
      <c r="L977" s="58"/>
    </row>
    <row r="978" ht="12.75">
      <c r="L978" s="58"/>
    </row>
    <row r="979" ht="12.75">
      <c r="L979" s="58"/>
    </row>
    <row r="980" ht="12.75">
      <c r="L980" s="58"/>
    </row>
    <row r="981" ht="12.75">
      <c r="L981" s="58"/>
    </row>
    <row r="982" ht="12.75">
      <c r="L982" s="58"/>
    </row>
    <row r="983" ht="12.75">
      <c r="L983" s="58"/>
    </row>
    <row r="984" ht="12.75">
      <c r="L984" s="58"/>
    </row>
    <row r="985" ht="12.75">
      <c r="L985" s="58"/>
    </row>
    <row r="986" ht="12.75">
      <c r="L986" s="58"/>
    </row>
    <row r="987" ht="12.75">
      <c r="L987" s="58"/>
    </row>
    <row r="988" ht="12.75">
      <c r="L988" s="58"/>
    </row>
    <row r="989" ht="12.75">
      <c r="L989" s="58"/>
    </row>
    <row r="990" ht="12.75">
      <c r="L990" s="58"/>
    </row>
    <row r="991" ht="12.75">
      <c r="L991" s="58"/>
    </row>
    <row r="992" ht="12.75">
      <c r="L992" s="58"/>
    </row>
    <row r="993" ht="12.75">
      <c r="L993" s="58"/>
    </row>
    <row r="994" ht="12.75">
      <c r="L994" s="58"/>
    </row>
    <row r="995" ht="12.75">
      <c r="L995" s="58"/>
    </row>
    <row r="996" ht="12.75">
      <c r="L996" s="58"/>
    </row>
    <row r="997" ht="12.75">
      <c r="L997" s="58"/>
    </row>
    <row r="998" ht="12.75">
      <c r="L998" s="58"/>
    </row>
    <row r="999" ht="12.75">
      <c r="L999" s="58"/>
    </row>
    <row r="1000" ht="12.75">
      <c r="L1000" s="58"/>
    </row>
    <row r="1001" ht="12.75">
      <c r="L1001" s="58"/>
    </row>
    <row r="1002" ht="12.75">
      <c r="L1002" s="58"/>
    </row>
    <row r="1003" ht="12.75">
      <c r="L1003" s="58"/>
    </row>
    <row r="1004" ht="12.75">
      <c r="L1004" s="58"/>
    </row>
    <row r="1005" ht="12.75">
      <c r="L1005" s="58"/>
    </row>
    <row r="1006" ht="12.75">
      <c r="L1006" s="58"/>
    </row>
    <row r="1007" ht="12.75">
      <c r="L1007" s="58"/>
    </row>
    <row r="1008" ht="12.75">
      <c r="L1008" s="58"/>
    </row>
    <row r="1009" ht="12.75">
      <c r="L1009" s="58"/>
    </row>
    <row r="1010" ht="12.75">
      <c r="L1010" s="58"/>
    </row>
    <row r="1011" ht="12.75">
      <c r="L1011" s="58"/>
    </row>
    <row r="1012" ht="12.75">
      <c r="L1012" s="58"/>
    </row>
    <row r="1013" ht="12.75">
      <c r="L1013" s="58"/>
    </row>
    <row r="1014" ht="12.75">
      <c r="L1014" s="58"/>
    </row>
    <row r="1015" ht="12.75">
      <c r="L1015" s="58"/>
    </row>
    <row r="1016" ht="12.75">
      <c r="L1016" s="58"/>
    </row>
    <row r="1017" ht="12.75">
      <c r="L1017" s="58"/>
    </row>
    <row r="1018" ht="12.75">
      <c r="L1018" s="58"/>
    </row>
    <row r="1019" ht="12.75">
      <c r="L1019" s="58"/>
    </row>
    <row r="1020" ht="12.75">
      <c r="L1020" s="58"/>
    </row>
    <row r="1021" ht="12.75">
      <c r="L1021" s="58"/>
    </row>
    <row r="1022" ht="12.75">
      <c r="L1022" s="58"/>
    </row>
    <row r="1023" ht="12.75">
      <c r="L1023" s="58"/>
    </row>
    <row r="1024" ht="12.75">
      <c r="L1024" s="58"/>
    </row>
    <row r="1025" ht="12.75">
      <c r="L1025" s="58"/>
    </row>
    <row r="1026" ht="12.75">
      <c r="L1026" s="58"/>
    </row>
    <row r="1027" ht="12.75">
      <c r="L1027" s="58"/>
    </row>
    <row r="1028" ht="12.75">
      <c r="L1028" s="58"/>
    </row>
    <row r="1029" ht="12.75">
      <c r="L1029" s="58"/>
    </row>
    <row r="1030" ht="12.75">
      <c r="L1030" s="58"/>
    </row>
    <row r="1031" ht="12.75">
      <c r="L1031" s="58"/>
    </row>
    <row r="1032" ht="12.75">
      <c r="L1032" s="58"/>
    </row>
    <row r="1033" ht="12.75">
      <c r="L1033" s="58"/>
    </row>
    <row r="1034" ht="12.75">
      <c r="L1034" s="58"/>
    </row>
    <row r="1035" ht="12.75">
      <c r="L1035" s="58"/>
    </row>
    <row r="1036" ht="12.75">
      <c r="L1036" s="58"/>
    </row>
    <row r="1037" ht="12.75">
      <c r="L1037" s="58"/>
    </row>
    <row r="1038" ht="12.75">
      <c r="L1038" s="58"/>
    </row>
    <row r="1039" ht="12.75">
      <c r="L1039" s="58"/>
    </row>
    <row r="1040" ht="12.75">
      <c r="L1040" s="58"/>
    </row>
    <row r="1041" ht="12.75">
      <c r="L1041" s="58"/>
    </row>
    <row r="1042" ht="12.75">
      <c r="L1042" s="58"/>
    </row>
    <row r="1043" ht="12.75">
      <c r="L1043" s="58"/>
    </row>
    <row r="1044" ht="12.75">
      <c r="L1044" s="58"/>
    </row>
    <row r="1045" ht="12.75">
      <c r="L1045" s="58"/>
    </row>
    <row r="1046" ht="12.75">
      <c r="L1046" s="58"/>
    </row>
    <row r="1047" ht="12.75">
      <c r="L1047" s="58"/>
    </row>
    <row r="1048" ht="12.75">
      <c r="L1048" s="58"/>
    </row>
    <row r="1049" ht="12.75">
      <c r="L1049" s="58"/>
    </row>
    <row r="1050" ht="12.75">
      <c r="L1050" s="58"/>
    </row>
    <row r="1051" ht="12.75">
      <c r="L1051" s="58"/>
    </row>
    <row r="1052" ht="12.75">
      <c r="L1052" s="58"/>
    </row>
    <row r="1053" ht="12.75">
      <c r="L1053" s="58"/>
    </row>
    <row r="1054" ht="12.75">
      <c r="L1054" s="58"/>
    </row>
    <row r="1055" ht="12.75">
      <c r="L1055" s="58"/>
    </row>
    <row r="1056" ht="12.75">
      <c r="L1056" s="58"/>
    </row>
    <row r="1057" ht="12.75">
      <c r="L1057" s="58"/>
    </row>
    <row r="1058" ht="12.75">
      <c r="L1058" s="58"/>
    </row>
    <row r="1059" ht="12.75">
      <c r="L1059" s="58"/>
    </row>
    <row r="1060" ht="12.75">
      <c r="L1060" s="58"/>
    </row>
    <row r="1061" ht="12.75">
      <c r="L1061" s="58"/>
    </row>
    <row r="1062" ht="12.75">
      <c r="L1062" s="58"/>
    </row>
    <row r="1063" ht="12.75">
      <c r="L1063" s="58"/>
    </row>
    <row r="1064" ht="12.75">
      <c r="L1064" s="58"/>
    </row>
    <row r="1065" ht="12.75">
      <c r="L1065" s="58"/>
    </row>
    <row r="1066" ht="12.75">
      <c r="L1066" s="58"/>
    </row>
    <row r="1067" ht="12.75">
      <c r="L1067" s="58"/>
    </row>
    <row r="1068" ht="12.75">
      <c r="L1068" s="58"/>
    </row>
    <row r="1069" ht="12.75">
      <c r="L1069" s="58"/>
    </row>
    <row r="1070" ht="12.75">
      <c r="L1070" s="58"/>
    </row>
    <row r="1071" ht="12.75">
      <c r="L1071" s="58"/>
    </row>
    <row r="1072" ht="12.75">
      <c r="L1072" s="58"/>
    </row>
    <row r="1073" ht="12.75">
      <c r="L1073" s="58"/>
    </row>
    <row r="1074" ht="12.75">
      <c r="L1074" s="58"/>
    </row>
    <row r="1075" ht="12.75">
      <c r="L1075" s="58"/>
    </row>
    <row r="1076" ht="12.75">
      <c r="L1076" s="58"/>
    </row>
    <row r="1077" ht="12.75">
      <c r="L1077" s="58"/>
    </row>
    <row r="1078" ht="12.75">
      <c r="L1078" s="58"/>
    </row>
    <row r="1079" ht="12.75">
      <c r="L1079" s="58"/>
    </row>
    <row r="1080" ht="12.75">
      <c r="L1080" s="58"/>
    </row>
    <row r="1081" ht="12.75">
      <c r="L1081" s="58"/>
    </row>
    <row r="1082" ht="12.75">
      <c r="L1082" s="58"/>
    </row>
    <row r="1083" ht="12.75">
      <c r="L1083" s="58"/>
    </row>
    <row r="1084" ht="12.75">
      <c r="L1084" s="58"/>
    </row>
    <row r="1085" ht="12.75">
      <c r="L1085" s="58"/>
    </row>
    <row r="1086" ht="12.75">
      <c r="L1086" s="58"/>
    </row>
    <row r="1087" ht="12.75">
      <c r="L1087" s="58"/>
    </row>
    <row r="1088" ht="12.75">
      <c r="L1088" s="58"/>
    </row>
    <row r="1089" ht="12.75">
      <c r="L1089" s="58"/>
    </row>
    <row r="1090" ht="12.75">
      <c r="L1090" s="58"/>
    </row>
    <row r="1091" ht="12.75">
      <c r="L1091" s="58"/>
    </row>
    <row r="1092" ht="12.75">
      <c r="L1092" s="58"/>
    </row>
    <row r="1093" ht="12.75">
      <c r="L1093" s="58"/>
    </row>
    <row r="1094" ht="12.75">
      <c r="L1094" s="58"/>
    </row>
    <row r="1095" ht="12.75">
      <c r="L1095" s="58"/>
    </row>
    <row r="1096" ht="12.75">
      <c r="L1096" s="58"/>
    </row>
    <row r="1097" ht="12.75">
      <c r="L1097" s="58"/>
    </row>
    <row r="1098" ht="12.75">
      <c r="L1098" s="58"/>
    </row>
    <row r="1099" ht="12.75">
      <c r="L1099" s="58"/>
    </row>
    <row r="1100" ht="12.75">
      <c r="L1100" s="58"/>
    </row>
    <row r="1101" ht="12.75">
      <c r="L1101" s="58"/>
    </row>
    <row r="1102" ht="12.75">
      <c r="L1102" s="58"/>
    </row>
    <row r="1103" ht="12.75">
      <c r="L1103" s="58"/>
    </row>
    <row r="1104" ht="12.75">
      <c r="L1104" s="58"/>
    </row>
    <row r="1105" ht="12.75">
      <c r="L1105" s="58"/>
    </row>
    <row r="1106" ht="12.75">
      <c r="L1106" s="58"/>
    </row>
    <row r="1107" ht="12.75">
      <c r="L1107" s="58"/>
    </row>
    <row r="1108" ht="12.75">
      <c r="L1108" s="58"/>
    </row>
    <row r="1109" ht="12.75">
      <c r="L1109" s="58"/>
    </row>
    <row r="1110" ht="12.75">
      <c r="L1110" s="58"/>
    </row>
    <row r="1111" ht="12.75">
      <c r="L1111" s="58"/>
    </row>
    <row r="1112" ht="12.75">
      <c r="L1112" s="58"/>
    </row>
    <row r="1113" ht="12.75">
      <c r="L1113" s="58"/>
    </row>
    <row r="1114" ht="12.75">
      <c r="L1114" s="58"/>
    </row>
    <row r="1115" ht="12.75">
      <c r="L1115" s="58"/>
    </row>
    <row r="1116" ht="12.75">
      <c r="L1116" s="58"/>
    </row>
    <row r="1117" ht="12.75">
      <c r="L1117" s="58"/>
    </row>
    <row r="1118" ht="12.75">
      <c r="L1118" s="58"/>
    </row>
    <row r="1119" ht="12.75">
      <c r="L1119" s="58"/>
    </row>
    <row r="1120" ht="12.75">
      <c r="L1120" s="58"/>
    </row>
    <row r="1121" ht="12.75">
      <c r="L1121" s="58"/>
    </row>
    <row r="1122" ht="12.75">
      <c r="L1122" s="58"/>
    </row>
    <row r="1123" ht="12.75">
      <c r="L1123" s="58"/>
    </row>
    <row r="1124" ht="12.75">
      <c r="L1124" s="58"/>
    </row>
    <row r="1125" ht="12.75">
      <c r="L1125" s="58"/>
    </row>
    <row r="1126" ht="12.75">
      <c r="L1126" s="58"/>
    </row>
    <row r="1127" ht="12.75">
      <c r="L1127" s="58"/>
    </row>
    <row r="1128" ht="12.75">
      <c r="L1128" s="58"/>
    </row>
    <row r="1129" ht="12.75">
      <c r="L1129" s="58"/>
    </row>
    <row r="1130" ht="12.75">
      <c r="L1130" s="58"/>
    </row>
    <row r="1131" ht="12.75">
      <c r="L1131" s="58"/>
    </row>
    <row r="1132" ht="12.75">
      <c r="L1132" s="58"/>
    </row>
    <row r="1133" ht="12.75">
      <c r="L1133" s="58"/>
    </row>
    <row r="1134" ht="12.75">
      <c r="L1134" s="58"/>
    </row>
    <row r="1135" ht="12.75">
      <c r="L1135" s="58"/>
    </row>
    <row r="1136" ht="12.75">
      <c r="L1136" s="58"/>
    </row>
    <row r="1137" ht="12.75">
      <c r="L1137" s="58"/>
    </row>
    <row r="1138" ht="12.75">
      <c r="L1138" s="58"/>
    </row>
    <row r="1139" ht="12.75">
      <c r="L1139" s="58"/>
    </row>
    <row r="1140" ht="12.75">
      <c r="L1140" s="58"/>
    </row>
    <row r="1141" ht="12.75">
      <c r="L1141" s="58"/>
    </row>
    <row r="1142" ht="12.75">
      <c r="L1142" s="58"/>
    </row>
    <row r="1143" ht="12.75">
      <c r="L1143" s="58"/>
    </row>
    <row r="1144" ht="12.75">
      <c r="L1144" s="58"/>
    </row>
    <row r="1145" ht="12.75">
      <c r="L1145" s="58"/>
    </row>
    <row r="1146" ht="12.75">
      <c r="L1146" s="58"/>
    </row>
    <row r="1147" ht="12.75">
      <c r="L1147" s="58"/>
    </row>
    <row r="1148" ht="12.75">
      <c r="L1148" s="58"/>
    </row>
    <row r="1149" ht="12.75">
      <c r="L1149" s="58"/>
    </row>
    <row r="1150" ht="12.75">
      <c r="L1150" s="58"/>
    </row>
    <row r="1151" ht="12.75">
      <c r="L1151" s="58"/>
    </row>
    <row r="1152" ht="12.75">
      <c r="L1152" s="58"/>
    </row>
    <row r="1153" ht="12.75">
      <c r="L1153" s="58"/>
    </row>
    <row r="1154" ht="12.75">
      <c r="L1154" s="58"/>
    </row>
    <row r="1155" ht="12.75">
      <c r="L1155" s="58"/>
    </row>
    <row r="1156" ht="12.75">
      <c r="L1156" s="58"/>
    </row>
    <row r="1157" ht="12.75">
      <c r="L1157" s="58"/>
    </row>
    <row r="1158" ht="12.75">
      <c r="L1158" s="58"/>
    </row>
    <row r="1159" ht="12.75">
      <c r="L1159" s="58"/>
    </row>
    <row r="1160" ht="12.75">
      <c r="L1160" s="58"/>
    </row>
    <row r="1161" ht="12.75">
      <c r="L1161" s="58"/>
    </row>
    <row r="1162" ht="12.75">
      <c r="L1162" s="58"/>
    </row>
    <row r="1163" ht="12.75">
      <c r="L1163" s="58"/>
    </row>
    <row r="1164" ht="12.75">
      <c r="L1164" s="58"/>
    </row>
    <row r="1165" ht="12.75">
      <c r="L1165" s="58"/>
    </row>
    <row r="1166" ht="12.75">
      <c r="L1166" s="58"/>
    </row>
    <row r="1167" ht="12.75">
      <c r="L1167" s="58"/>
    </row>
    <row r="1168" ht="12.75">
      <c r="L1168" s="58"/>
    </row>
    <row r="1169" ht="12.75">
      <c r="L1169" s="58"/>
    </row>
    <row r="1170" ht="12.75">
      <c r="L1170" s="58"/>
    </row>
  </sheetData>
  <mergeCells count="27">
    <mergeCell ref="B468:E468"/>
    <mergeCell ref="B499:E499"/>
    <mergeCell ref="B530:E530"/>
    <mergeCell ref="B344:E344"/>
    <mergeCell ref="B375:E375"/>
    <mergeCell ref="B406:E406"/>
    <mergeCell ref="B437:E437"/>
    <mergeCell ref="B251:D251"/>
    <mergeCell ref="E251:G251"/>
    <mergeCell ref="B282:E282"/>
    <mergeCell ref="B313:E313"/>
    <mergeCell ref="B189:D189"/>
    <mergeCell ref="E189:G189"/>
    <mergeCell ref="B220:D220"/>
    <mergeCell ref="E220:G220"/>
    <mergeCell ref="B127:D127"/>
    <mergeCell ref="E127:G127"/>
    <mergeCell ref="B158:D158"/>
    <mergeCell ref="E158:G158"/>
    <mergeCell ref="B65:D65"/>
    <mergeCell ref="E65:G65"/>
    <mergeCell ref="B96:D96"/>
    <mergeCell ref="E96:G96"/>
    <mergeCell ref="B5:D5"/>
    <mergeCell ref="E5:G5"/>
    <mergeCell ref="B34:D34"/>
    <mergeCell ref="E34:G34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3"/>
  <sheetViews>
    <sheetView workbookViewId="0" topLeftCell="A1">
      <selection activeCell="A1" sqref="A1"/>
    </sheetView>
  </sheetViews>
  <sheetFormatPr defaultColWidth="9.00390625" defaultRowHeight="12.75"/>
  <cols>
    <col min="1" max="1" width="21.625" style="0" customWidth="1"/>
    <col min="2" max="4" width="11.375" style="0" customWidth="1"/>
    <col min="5" max="5" width="12.875" style="0" customWidth="1"/>
    <col min="6" max="6" width="11.375" style="0" customWidth="1"/>
    <col min="7" max="7" width="11.75390625" style="0" customWidth="1"/>
    <col min="8" max="8" width="13.375" style="0" customWidth="1"/>
    <col min="9" max="9" width="11.75390625" style="0" customWidth="1"/>
    <col min="10" max="10" width="10.75390625" style="0" customWidth="1"/>
    <col min="11" max="11" width="11.125" style="0" customWidth="1"/>
    <col min="12" max="12" width="12.125" style="0" customWidth="1"/>
  </cols>
  <sheetData>
    <row r="2" spans="1:11" ht="18" customHeight="1">
      <c r="A2" s="2" t="s">
        <v>362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>
      <c r="A4" s="300" t="s">
        <v>58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11" ht="18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1" ht="14.25" customHeight="1" thickBot="1">
      <c r="A6" s="4" t="s">
        <v>1</v>
      </c>
      <c r="B6" s="3"/>
      <c r="C6" s="3"/>
      <c r="D6" s="3"/>
      <c r="E6" s="3"/>
      <c r="F6" s="3"/>
      <c r="G6" s="3"/>
      <c r="H6" s="3"/>
      <c r="I6" s="3"/>
      <c r="J6" s="3"/>
      <c r="K6" s="305" t="s">
        <v>62</v>
      </c>
    </row>
    <row r="7" spans="1:11" ht="14.25" thickBot="1" thickTop="1">
      <c r="A7" s="306" t="s">
        <v>3</v>
      </c>
      <c r="B7" s="307" t="s">
        <v>4</v>
      </c>
      <c r="C7" s="307" t="s">
        <v>5</v>
      </c>
      <c r="D7" s="307" t="s">
        <v>6</v>
      </c>
      <c r="E7" s="507" t="s">
        <v>7</v>
      </c>
      <c r="F7" s="361" t="s">
        <v>8</v>
      </c>
      <c r="G7" s="311"/>
      <c r="H7" s="257" t="s">
        <v>9</v>
      </c>
      <c r="I7" s="257" t="s">
        <v>517</v>
      </c>
      <c r="J7" s="361" t="s">
        <v>10</v>
      </c>
      <c r="K7" s="311"/>
    </row>
    <row r="8" spans="1:11" ht="13.5" thickTop="1">
      <c r="A8" s="312"/>
      <c r="B8" s="312"/>
      <c r="C8" s="312"/>
      <c r="D8" s="313" t="s">
        <v>11</v>
      </c>
      <c r="E8" s="313" t="s">
        <v>12</v>
      </c>
      <c r="F8" s="307" t="s">
        <v>13</v>
      </c>
      <c r="G8" s="257" t="s">
        <v>13</v>
      </c>
      <c r="H8" s="314" t="s">
        <v>518</v>
      </c>
      <c r="I8" s="313" t="s">
        <v>64</v>
      </c>
      <c r="J8" s="307" t="s">
        <v>15</v>
      </c>
      <c r="K8" s="307" t="s">
        <v>16</v>
      </c>
    </row>
    <row r="9" spans="1:11" ht="13.5" thickBot="1">
      <c r="A9" s="315"/>
      <c r="B9" s="315"/>
      <c r="C9" s="315"/>
      <c r="D9" s="317" t="s">
        <v>18</v>
      </c>
      <c r="E9" s="317">
        <v>2006</v>
      </c>
      <c r="F9" s="317" t="s">
        <v>19</v>
      </c>
      <c r="G9" s="316" t="s">
        <v>20</v>
      </c>
      <c r="H9" s="316" t="s">
        <v>519</v>
      </c>
      <c r="I9" s="317" t="s">
        <v>65</v>
      </c>
      <c r="J9" s="317">
        <v>2007</v>
      </c>
      <c r="K9" s="317" t="s">
        <v>22</v>
      </c>
    </row>
    <row r="10" spans="1:11" s="386" customFormat="1" ht="14.25" thickBot="1" thickTop="1">
      <c r="A10" s="320" t="s">
        <v>371</v>
      </c>
      <c r="B10" s="321">
        <v>2818854.38</v>
      </c>
      <c r="C10" s="321">
        <v>2358304.09</v>
      </c>
      <c r="D10" s="322" t="s">
        <v>520</v>
      </c>
      <c r="E10" s="321">
        <v>0</v>
      </c>
      <c r="F10" s="321">
        <v>50000</v>
      </c>
      <c r="G10" s="322">
        <v>145381.2</v>
      </c>
      <c r="H10" s="321">
        <v>0</v>
      </c>
      <c r="I10" s="321">
        <v>0</v>
      </c>
      <c r="J10" s="321">
        <v>0</v>
      </c>
      <c r="K10" s="508">
        <v>0</v>
      </c>
    </row>
    <row r="11" spans="1:11" s="386" customFormat="1" ht="13.5" thickBot="1">
      <c r="A11" s="324" t="s">
        <v>373</v>
      </c>
      <c r="B11" s="325">
        <v>66045</v>
      </c>
      <c r="C11" s="325">
        <v>41071.8</v>
      </c>
      <c r="D11" s="327">
        <f>SUM(B11-C11)</f>
        <v>24973.199999999997</v>
      </c>
      <c r="E11" s="325">
        <v>0</v>
      </c>
      <c r="F11" s="325">
        <v>12000</v>
      </c>
      <c r="G11" s="327">
        <v>12973.2</v>
      </c>
      <c r="H11" s="325">
        <v>0</v>
      </c>
      <c r="I11" s="325">
        <v>0</v>
      </c>
      <c r="J11" s="325">
        <v>0</v>
      </c>
      <c r="K11" s="335">
        <v>0</v>
      </c>
    </row>
    <row r="12" spans="1:11" s="386" customFormat="1" ht="13.5" thickBot="1">
      <c r="A12" s="324" t="s">
        <v>374</v>
      </c>
      <c r="B12" s="325">
        <v>57740</v>
      </c>
      <c r="C12" s="325">
        <v>16279</v>
      </c>
      <c r="D12" s="327">
        <f aca="true" t="shared" si="0" ref="D12:D36">(B12-C12)</f>
        <v>41461</v>
      </c>
      <c r="E12" s="325">
        <v>0</v>
      </c>
      <c r="F12" s="325">
        <v>20730.5</v>
      </c>
      <c r="G12" s="327">
        <v>20730.5</v>
      </c>
      <c r="H12" s="325">
        <v>0</v>
      </c>
      <c r="I12" s="325">
        <v>0</v>
      </c>
      <c r="J12" s="325">
        <v>0</v>
      </c>
      <c r="K12" s="335">
        <v>0</v>
      </c>
    </row>
    <row r="13" spans="1:11" s="386" customFormat="1" ht="13.5" thickBot="1">
      <c r="A13" s="324" t="s">
        <v>375</v>
      </c>
      <c r="B13" s="325">
        <v>1313438.12</v>
      </c>
      <c r="C13" s="325">
        <v>1145966.48</v>
      </c>
      <c r="D13" s="354">
        <f t="shared" si="0"/>
        <v>167471.64000000013</v>
      </c>
      <c r="E13" s="325">
        <v>0</v>
      </c>
      <c r="F13" s="325">
        <v>100000</v>
      </c>
      <c r="G13" s="327">
        <v>67471.64</v>
      </c>
      <c r="H13" s="325">
        <v>0</v>
      </c>
      <c r="I13" s="325">
        <v>0</v>
      </c>
      <c r="J13" s="325">
        <v>0</v>
      </c>
      <c r="K13" s="335">
        <v>0</v>
      </c>
    </row>
    <row r="14" spans="1:11" s="386" customFormat="1" ht="13.5" thickBot="1">
      <c r="A14" s="324" t="s">
        <v>420</v>
      </c>
      <c r="B14" s="325">
        <v>217236</v>
      </c>
      <c r="C14" s="325">
        <v>120761</v>
      </c>
      <c r="D14" s="354">
        <f t="shared" si="0"/>
        <v>96475</v>
      </c>
      <c r="E14" s="325">
        <v>0</v>
      </c>
      <c r="F14" s="325">
        <v>48238</v>
      </c>
      <c r="G14" s="327">
        <v>48237</v>
      </c>
      <c r="H14" s="325">
        <v>0</v>
      </c>
      <c r="I14" s="325">
        <v>0</v>
      </c>
      <c r="J14" s="325">
        <v>0</v>
      </c>
      <c r="K14" s="335">
        <v>0</v>
      </c>
    </row>
    <row r="15" spans="1:11" ht="13.5" thickBot="1">
      <c r="A15" s="324" t="s">
        <v>377</v>
      </c>
      <c r="B15" s="325">
        <v>634254</v>
      </c>
      <c r="C15" s="325">
        <v>90458.6</v>
      </c>
      <c r="D15" s="354">
        <f>SUM(B15-C15)</f>
        <v>543795.4</v>
      </c>
      <c r="E15" s="325">
        <v>0</v>
      </c>
      <c r="F15" s="325">
        <v>272000</v>
      </c>
      <c r="G15" s="327">
        <v>271795.4</v>
      </c>
      <c r="H15" s="325">
        <v>0</v>
      </c>
      <c r="I15" s="325">
        <v>0</v>
      </c>
      <c r="J15" s="325">
        <v>0</v>
      </c>
      <c r="K15" s="335">
        <v>0</v>
      </c>
    </row>
    <row r="16" spans="1:11" s="386" customFormat="1" ht="13.5" thickBot="1">
      <c r="A16" s="324" t="s">
        <v>378</v>
      </c>
      <c r="B16" s="325">
        <v>966181.3</v>
      </c>
      <c r="C16" s="325">
        <v>887111.27</v>
      </c>
      <c r="D16" s="354">
        <f t="shared" si="0"/>
        <v>79070.03000000003</v>
      </c>
      <c r="E16" s="325">
        <v>0</v>
      </c>
      <c r="F16" s="325">
        <v>63000</v>
      </c>
      <c r="G16" s="327">
        <v>16070.03</v>
      </c>
      <c r="H16" s="325">
        <v>0</v>
      </c>
      <c r="I16" s="325">
        <v>0</v>
      </c>
      <c r="J16" s="325">
        <v>0</v>
      </c>
      <c r="K16" s="335">
        <v>0</v>
      </c>
    </row>
    <row r="17" spans="1:11" s="386" customFormat="1" ht="13.5" thickBot="1">
      <c r="A17" s="324" t="s">
        <v>379</v>
      </c>
      <c r="B17" s="325">
        <v>1773804.25</v>
      </c>
      <c r="C17" s="325">
        <v>1111152</v>
      </c>
      <c r="D17" s="354">
        <f t="shared" si="0"/>
        <v>662652.25</v>
      </c>
      <c r="E17" s="325">
        <v>0</v>
      </c>
      <c r="F17" s="325">
        <v>530000</v>
      </c>
      <c r="G17" s="327">
        <v>132652.25</v>
      </c>
      <c r="H17" s="325">
        <v>0</v>
      </c>
      <c r="I17" s="325">
        <v>0</v>
      </c>
      <c r="J17" s="325">
        <v>0</v>
      </c>
      <c r="K17" s="335">
        <v>0</v>
      </c>
    </row>
    <row r="18" spans="1:11" ht="13.5" thickBot="1">
      <c r="A18" s="324" t="s">
        <v>380</v>
      </c>
      <c r="B18" s="325">
        <v>357728</v>
      </c>
      <c r="C18" s="325">
        <v>201303</v>
      </c>
      <c r="D18" s="354">
        <f t="shared" si="0"/>
        <v>156425</v>
      </c>
      <c r="E18" s="325">
        <v>0</v>
      </c>
      <c r="F18" s="325">
        <v>100000</v>
      </c>
      <c r="G18" s="327">
        <v>56425</v>
      </c>
      <c r="H18" s="325">
        <v>0</v>
      </c>
      <c r="I18" s="325">
        <v>0</v>
      </c>
      <c r="J18" s="325">
        <v>0</v>
      </c>
      <c r="K18" s="335">
        <v>0</v>
      </c>
    </row>
    <row r="19" spans="1:11" s="386" customFormat="1" ht="13.5" thickBot="1">
      <c r="A19" s="324" t="s">
        <v>381</v>
      </c>
      <c r="B19" s="325">
        <v>2106183.44</v>
      </c>
      <c r="C19" s="325">
        <v>1810442.2</v>
      </c>
      <c r="D19" s="354">
        <f t="shared" si="0"/>
        <v>295741.24</v>
      </c>
      <c r="E19" s="325">
        <v>0</v>
      </c>
      <c r="F19" s="325">
        <v>140000</v>
      </c>
      <c r="G19" s="327">
        <v>155741.24</v>
      </c>
      <c r="H19" s="325">
        <v>0</v>
      </c>
      <c r="I19" s="325">
        <v>0</v>
      </c>
      <c r="J19" s="325">
        <v>0</v>
      </c>
      <c r="K19" s="335">
        <v>0</v>
      </c>
    </row>
    <row r="20" spans="1:11" ht="13.5" thickBot="1">
      <c r="A20" s="324" t="s">
        <v>382</v>
      </c>
      <c r="B20" s="325">
        <v>2239443.34</v>
      </c>
      <c r="C20" s="325">
        <v>2080135.52</v>
      </c>
      <c r="D20" s="354">
        <f t="shared" si="0"/>
        <v>159307.81999999983</v>
      </c>
      <c r="E20" s="325">
        <v>0</v>
      </c>
      <c r="F20" s="325">
        <v>127000</v>
      </c>
      <c r="G20" s="327">
        <v>32307.82</v>
      </c>
      <c r="H20" s="325">
        <v>0</v>
      </c>
      <c r="I20" s="325">
        <v>0</v>
      </c>
      <c r="J20" s="325">
        <v>0</v>
      </c>
      <c r="K20" s="335">
        <v>0</v>
      </c>
    </row>
    <row r="21" spans="1:11" ht="13.5" thickBot="1">
      <c r="A21" s="324" t="s">
        <v>383</v>
      </c>
      <c r="B21" s="325">
        <v>65908</v>
      </c>
      <c r="C21" s="325">
        <v>0</v>
      </c>
      <c r="D21" s="354">
        <f t="shared" si="0"/>
        <v>65908</v>
      </c>
      <c r="E21" s="325">
        <v>0</v>
      </c>
      <c r="F21" s="325">
        <v>32954</v>
      </c>
      <c r="G21" s="327">
        <v>32954</v>
      </c>
      <c r="H21" s="325">
        <v>0</v>
      </c>
      <c r="I21" s="325">
        <v>0</v>
      </c>
      <c r="J21" s="325">
        <v>0</v>
      </c>
      <c r="K21" s="335">
        <v>0</v>
      </c>
    </row>
    <row r="22" spans="1:11" s="386" customFormat="1" ht="13.5" thickBot="1">
      <c r="A22" s="324" t="s">
        <v>386</v>
      </c>
      <c r="B22" s="325">
        <v>187988.5</v>
      </c>
      <c r="C22" s="325">
        <v>15238.1</v>
      </c>
      <c r="D22" s="354">
        <f t="shared" si="0"/>
        <v>172750.4</v>
      </c>
      <c r="E22" s="325">
        <v>0</v>
      </c>
      <c r="F22" s="325">
        <v>86375</v>
      </c>
      <c r="G22" s="327">
        <v>86375.4</v>
      </c>
      <c r="H22" s="325">
        <v>0</v>
      </c>
      <c r="I22" s="325">
        <v>0</v>
      </c>
      <c r="J22" s="325">
        <v>0</v>
      </c>
      <c r="K22" s="335">
        <v>0</v>
      </c>
    </row>
    <row r="23" spans="1:11" s="386" customFormat="1" ht="13.5" thickBot="1">
      <c r="A23" s="324" t="s">
        <v>387</v>
      </c>
      <c r="B23" s="325">
        <v>181578</v>
      </c>
      <c r="C23" s="325">
        <v>163629.59</v>
      </c>
      <c r="D23" s="354">
        <f t="shared" si="0"/>
        <v>17948.410000000003</v>
      </c>
      <c r="E23" s="325">
        <v>0</v>
      </c>
      <c r="F23" s="325">
        <v>8974</v>
      </c>
      <c r="G23" s="327">
        <v>8974.41</v>
      </c>
      <c r="H23" s="325">
        <v>0</v>
      </c>
      <c r="I23" s="325">
        <v>0</v>
      </c>
      <c r="J23" s="325">
        <v>0</v>
      </c>
      <c r="K23" s="335">
        <v>0</v>
      </c>
    </row>
    <row r="24" spans="1:11" ht="13.5" thickBot="1">
      <c r="A24" s="324" t="s">
        <v>388</v>
      </c>
      <c r="B24" s="325">
        <v>63396</v>
      </c>
      <c r="C24" s="325">
        <v>36720</v>
      </c>
      <c r="D24" s="354">
        <f>SUM(B24-C24)</f>
        <v>26676</v>
      </c>
      <c r="E24" s="325">
        <v>0</v>
      </c>
      <c r="F24" s="325">
        <v>13338</v>
      </c>
      <c r="G24" s="327">
        <v>13338</v>
      </c>
      <c r="H24" s="325">
        <v>0</v>
      </c>
      <c r="I24" s="325">
        <v>0</v>
      </c>
      <c r="J24" s="325">
        <v>0</v>
      </c>
      <c r="K24" s="335">
        <v>0</v>
      </c>
    </row>
    <row r="25" spans="1:11" s="386" customFormat="1" ht="13.5" thickBot="1">
      <c r="A25" s="324" t="s">
        <v>389</v>
      </c>
      <c r="B25" s="325">
        <v>361330</v>
      </c>
      <c r="C25" s="325">
        <v>178313.75</v>
      </c>
      <c r="D25" s="354">
        <f t="shared" si="0"/>
        <v>183016.25</v>
      </c>
      <c r="E25" s="325">
        <v>0</v>
      </c>
      <c r="F25" s="325">
        <v>146413</v>
      </c>
      <c r="G25" s="327">
        <v>36603.25</v>
      </c>
      <c r="H25" s="325">
        <v>0</v>
      </c>
      <c r="I25" s="325">
        <v>0</v>
      </c>
      <c r="J25" s="325">
        <v>0</v>
      </c>
      <c r="K25" s="335">
        <v>0</v>
      </c>
    </row>
    <row r="26" spans="1:11" ht="13.5" thickBot="1">
      <c r="A26" s="324" t="s">
        <v>391</v>
      </c>
      <c r="B26" s="325">
        <v>157881</v>
      </c>
      <c r="C26" s="325">
        <v>80144</v>
      </c>
      <c r="D26" s="354">
        <f t="shared" si="0"/>
        <v>77737</v>
      </c>
      <c r="E26" s="325">
        <v>0</v>
      </c>
      <c r="F26" s="325">
        <v>39000</v>
      </c>
      <c r="G26" s="327">
        <v>38737</v>
      </c>
      <c r="H26" s="325">
        <v>0</v>
      </c>
      <c r="I26" s="325">
        <v>0</v>
      </c>
      <c r="J26" s="325">
        <v>0</v>
      </c>
      <c r="K26" s="335">
        <v>0</v>
      </c>
    </row>
    <row r="27" spans="1:11" s="386" customFormat="1" ht="13.5" thickBot="1">
      <c r="A27" s="324" t="s">
        <v>392</v>
      </c>
      <c r="B27" s="325">
        <v>113322</v>
      </c>
      <c r="C27" s="325">
        <v>51832.3</v>
      </c>
      <c r="D27" s="354">
        <f t="shared" si="0"/>
        <v>61489.7</v>
      </c>
      <c r="E27" s="325">
        <v>0</v>
      </c>
      <c r="F27" s="325">
        <v>30745</v>
      </c>
      <c r="G27" s="327">
        <v>30744.7</v>
      </c>
      <c r="H27" s="325">
        <v>0</v>
      </c>
      <c r="I27" s="325">
        <v>0</v>
      </c>
      <c r="J27" s="325">
        <v>0</v>
      </c>
      <c r="K27" s="335">
        <v>0</v>
      </c>
    </row>
    <row r="28" spans="1:11" ht="13.5" thickBot="1">
      <c r="A28" s="324" t="s">
        <v>393</v>
      </c>
      <c r="B28" s="325">
        <v>263413</v>
      </c>
      <c r="C28" s="325">
        <v>0</v>
      </c>
      <c r="D28" s="354">
        <f t="shared" si="0"/>
        <v>263413</v>
      </c>
      <c r="E28" s="325">
        <v>0</v>
      </c>
      <c r="F28" s="325">
        <v>131707</v>
      </c>
      <c r="G28" s="327">
        <v>131706</v>
      </c>
      <c r="H28" s="325">
        <v>0</v>
      </c>
      <c r="I28" s="325">
        <v>0</v>
      </c>
      <c r="J28" s="325">
        <v>0</v>
      </c>
      <c r="K28" s="335">
        <v>0</v>
      </c>
    </row>
    <row r="29" spans="1:11" ht="13.5" thickBot="1">
      <c r="A29" s="324" t="s">
        <v>394</v>
      </c>
      <c r="B29" s="325">
        <v>197813</v>
      </c>
      <c r="C29" s="325">
        <v>118879.19</v>
      </c>
      <c r="D29" s="354">
        <f t="shared" si="0"/>
        <v>78933.81</v>
      </c>
      <c r="E29" s="325">
        <v>0</v>
      </c>
      <c r="F29" s="325">
        <v>60000</v>
      </c>
      <c r="G29" s="327">
        <v>18933.81</v>
      </c>
      <c r="H29" s="325">
        <v>0</v>
      </c>
      <c r="I29" s="325">
        <v>0</v>
      </c>
      <c r="J29" s="325">
        <v>0</v>
      </c>
      <c r="K29" s="335">
        <v>0</v>
      </c>
    </row>
    <row r="30" spans="1:11" ht="13.5" thickBot="1">
      <c r="A30" s="324" t="s">
        <v>395</v>
      </c>
      <c r="B30" s="325">
        <v>76400.5</v>
      </c>
      <c r="C30" s="325">
        <v>37195.5</v>
      </c>
      <c r="D30" s="354">
        <f t="shared" si="0"/>
        <v>39205</v>
      </c>
      <c r="E30" s="325">
        <v>0</v>
      </c>
      <c r="F30" s="325">
        <v>19602.5</v>
      </c>
      <c r="G30" s="327">
        <v>19602.5</v>
      </c>
      <c r="H30" s="325">
        <v>0</v>
      </c>
      <c r="I30" s="325">
        <v>0</v>
      </c>
      <c r="J30" s="325">
        <v>0</v>
      </c>
      <c r="K30" s="335">
        <v>0</v>
      </c>
    </row>
    <row r="31" spans="1:11" ht="13.5" thickBot="1">
      <c r="A31" s="324" t="s">
        <v>396</v>
      </c>
      <c r="B31" s="325">
        <v>226423</v>
      </c>
      <c r="C31" s="325">
        <v>142370.8</v>
      </c>
      <c r="D31" s="354">
        <f t="shared" si="0"/>
        <v>84052.20000000001</v>
      </c>
      <c r="E31" s="325">
        <v>0</v>
      </c>
      <c r="F31" s="325">
        <v>42026.1</v>
      </c>
      <c r="G31" s="327">
        <v>42026.1</v>
      </c>
      <c r="H31" s="325">
        <v>0</v>
      </c>
      <c r="I31" s="325">
        <v>0</v>
      </c>
      <c r="J31" s="325">
        <v>0</v>
      </c>
      <c r="K31" s="335">
        <v>0</v>
      </c>
    </row>
    <row r="32" spans="1:11" s="386" customFormat="1" ht="13.5" thickBot="1">
      <c r="A32" s="324" t="s">
        <v>397</v>
      </c>
      <c r="B32" s="325">
        <v>39678</v>
      </c>
      <c r="C32" s="325">
        <v>21960</v>
      </c>
      <c r="D32" s="354" t="s">
        <v>521</v>
      </c>
      <c r="E32" s="325">
        <v>0</v>
      </c>
      <c r="F32" s="325">
        <v>2380</v>
      </c>
      <c r="G32" s="327">
        <v>2000</v>
      </c>
      <c r="H32" s="325">
        <v>0</v>
      </c>
      <c r="I32" s="325">
        <v>0</v>
      </c>
      <c r="J32" s="325">
        <v>0</v>
      </c>
      <c r="K32" s="335">
        <v>0</v>
      </c>
    </row>
    <row r="33" spans="1:11" s="386" customFormat="1" ht="13.5" thickBot="1">
      <c r="A33" s="324" t="s">
        <v>398</v>
      </c>
      <c r="B33" s="325">
        <v>50257</v>
      </c>
      <c r="C33" s="325">
        <v>101723.21</v>
      </c>
      <c r="D33" s="354">
        <f>SUM(B33-C33)</f>
        <v>-51466.21000000001</v>
      </c>
      <c r="E33" s="325">
        <v>0</v>
      </c>
      <c r="F33" s="325">
        <v>0</v>
      </c>
      <c r="G33" s="327">
        <v>0</v>
      </c>
      <c r="H33" s="325">
        <v>0</v>
      </c>
      <c r="I33" s="325">
        <v>0</v>
      </c>
      <c r="J33" s="325">
        <v>51466.21</v>
      </c>
      <c r="K33" s="335">
        <v>0</v>
      </c>
    </row>
    <row r="34" spans="1:11" ht="13.5" thickBot="1">
      <c r="A34" s="324" t="s">
        <v>399</v>
      </c>
      <c r="B34" s="325">
        <v>284524.88</v>
      </c>
      <c r="C34" s="325">
        <v>151406.9</v>
      </c>
      <c r="D34" s="354">
        <f t="shared" si="0"/>
        <v>133117.98</v>
      </c>
      <c r="E34" s="325">
        <v>0</v>
      </c>
      <c r="F34" s="325">
        <v>40000</v>
      </c>
      <c r="G34" s="327">
        <v>93117.98</v>
      </c>
      <c r="H34" s="325">
        <v>0</v>
      </c>
      <c r="I34" s="325">
        <v>0</v>
      </c>
      <c r="J34" s="325">
        <v>0</v>
      </c>
      <c r="K34" s="335">
        <v>0</v>
      </c>
    </row>
    <row r="35" spans="1:11" s="386" customFormat="1" ht="13.5" thickBot="1">
      <c r="A35" s="334" t="s">
        <v>400</v>
      </c>
      <c r="B35" s="326">
        <v>205696</v>
      </c>
      <c r="C35" s="326">
        <v>0</v>
      </c>
      <c r="D35" s="354">
        <f t="shared" si="0"/>
        <v>205696</v>
      </c>
      <c r="E35" s="326">
        <v>0</v>
      </c>
      <c r="F35" s="326">
        <v>0</v>
      </c>
      <c r="G35" s="354">
        <v>0</v>
      </c>
      <c r="H35" s="326">
        <v>205696</v>
      </c>
      <c r="I35" s="326">
        <v>0</v>
      </c>
      <c r="J35" s="326">
        <v>0</v>
      </c>
      <c r="K35" s="323">
        <v>0</v>
      </c>
    </row>
    <row r="36" spans="1:11" s="386" customFormat="1" ht="13.5" thickBot="1">
      <c r="A36" s="334" t="s">
        <v>434</v>
      </c>
      <c r="B36" s="326">
        <v>82634</v>
      </c>
      <c r="C36" s="326">
        <v>0</v>
      </c>
      <c r="D36" s="354">
        <f t="shared" si="0"/>
        <v>82634</v>
      </c>
      <c r="E36" s="326">
        <v>0</v>
      </c>
      <c r="F36" s="326">
        <v>0</v>
      </c>
      <c r="G36" s="354">
        <v>0</v>
      </c>
      <c r="H36" s="326">
        <v>82634</v>
      </c>
      <c r="I36" s="326">
        <v>0</v>
      </c>
      <c r="J36" s="326">
        <v>0</v>
      </c>
      <c r="K36" s="323">
        <v>0</v>
      </c>
    </row>
    <row r="37" spans="1:11" s="509" customFormat="1" ht="13.5" thickBot="1">
      <c r="A37" s="324" t="s">
        <v>522</v>
      </c>
      <c r="B37" s="325">
        <v>612628.05</v>
      </c>
      <c r="C37" s="325">
        <v>85920</v>
      </c>
      <c r="D37" s="325">
        <v>526708.05</v>
      </c>
      <c r="E37" s="325">
        <v>0</v>
      </c>
      <c r="F37" s="325">
        <v>0</v>
      </c>
      <c r="G37" s="325">
        <v>0</v>
      </c>
      <c r="H37" s="325">
        <v>526708.05</v>
      </c>
      <c r="I37" s="325">
        <v>0</v>
      </c>
      <c r="J37" s="325">
        <v>0</v>
      </c>
      <c r="K37" s="335">
        <v>0</v>
      </c>
    </row>
    <row r="38" spans="1:11" s="509" customFormat="1" ht="13.5" thickBot="1">
      <c r="A38" s="334" t="s">
        <v>523</v>
      </c>
      <c r="B38" s="326">
        <v>42850</v>
      </c>
      <c r="C38" s="326">
        <v>0</v>
      </c>
      <c r="D38" s="326">
        <v>42850</v>
      </c>
      <c r="E38" s="326">
        <v>0</v>
      </c>
      <c r="F38" s="326">
        <v>21400</v>
      </c>
      <c r="G38" s="326">
        <v>21450</v>
      </c>
      <c r="H38" s="326">
        <v>0</v>
      </c>
      <c r="I38" s="326">
        <v>0</v>
      </c>
      <c r="J38" s="326">
        <v>0</v>
      </c>
      <c r="K38" s="323">
        <v>0</v>
      </c>
    </row>
    <row r="39" spans="1:11" s="509" customFormat="1" ht="13.5" thickBot="1">
      <c r="A39" s="334" t="s">
        <v>410</v>
      </c>
      <c r="B39" s="326">
        <v>8933786.54</v>
      </c>
      <c r="C39" s="326">
        <v>8018572.52</v>
      </c>
      <c r="D39" s="326">
        <v>915214.02</v>
      </c>
      <c r="E39" s="326">
        <v>0</v>
      </c>
      <c r="F39" s="326">
        <v>100000</v>
      </c>
      <c r="G39" s="326">
        <v>815214.02</v>
      </c>
      <c r="H39" s="326">
        <v>0</v>
      </c>
      <c r="I39" s="326">
        <v>0</v>
      </c>
      <c r="J39" s="326">
        <v>0</v>
      </c>
      <c r="K39" s="323">
        <v>0</v>
      </c>
    </row>
    <row r="40" spans="1:11" ht="12.75">
      <c r="A40" s="301" t="s">
        <v>524</v>
      </c>
      <c r="B40" s="302"/>
      <c r="C40" s="302"/>
      <c r="D40" s="303"/>
      <c r="E40" s="302"/>
      <c r="F40" s="342"/>
      <c r="G40" s="368"/>
      <c r="H40" s="342"/>
      <c r="I40" s="302"/>
      <c r="J40" s="302"/>
      <c r="K40" s="302"/>
    </row>
    <row r="41" spans="1:11" ht="12.75">
      <c r="A41" s="301"/>
      <c r="B41" s="302"/>
      <c r="C41" s="302"/>
      <c r="D41" s="303"/>
      <c r="E41" s="302"/>
      <c r="F41" s="342"/>
      <c r="G41" s="368"/>
      <c r="H41" s="342"/>
      <c r="I41" s="302"/>
      <c r="J41" s="302"/>
      <c r="K41" s="302"/>
    </row>
    <row r="42" spans="1:11" ht="12.75">
      <c r="A42" s="301"/>
      <c r="B42" s="302"/>
      <c r="C42" s="302"/>
      <c r="D42" s="303"/>
      <c r="E42" s="302"/>
      <c r="F42" s="342"/>
      <c r="G42" s="368"/>
      <c r="H42" s="342"/>
      <c r="I42" s="302"/>
      <c r="J42" s="302"/>
      <c r="K42" s="302"/>
    </row>
    <row r="43" spans="1:11" ht="12.75">
      <c r="A43" s="301"/>
      <c r="B43" s="302"/>
      <c r="C43" s="302"/>
      <c r="D43" s="303"/>
      <c r="E43" s="302"/>
      <c r="F43" s="342"/>
      <c r="G43" s="368"/>
      <c r="H43" s="342"/>
      <c r="I43" s="302"/>
      <c r="J43" s="302"/>
      <c r="K43" s="302"/>
    </row>
    <row r="44" spans="1:11" ht="12.75">
      <c r="A44" s="301"/>
      <c r="B44" s="302"/>
      <c r="C44" s="302"/>
      <c r="D44" s="303"/>
      <c r="E44" s="302"/>
      <c r="F44" s="342"/>
      <c r="G44" s="368"/>
      <c r="H44" s="342"/>
      <c r="I44" s="302"/>
      <c r="J44" s="302"/>
      <c r="K44" s="302"/>
    </row>
    <row r="45" spans="1:11" ht="12.75">
      <c r="A45" s="301"/>
      <c r="B45" s="302"/>
      <c r="C45" s="302"/>
      <c r="D45" s="303"/>
      <c r="E45" s="302"/>
      <c r="F45" s="342"/>
      <c r="G45" s="368"/>
      <c r="H45" s="342"/>
      <c r="I45" s="302"/>
      <c r="J45" s="302"/>
      <c r="K45" s="302"/>
    </row>
    <row r="46" spans="1:11" ht="12.75">
      <c r="A46" s="301"/>
      <c r="B46" s="302"/>
      <c r="C46" s="302"/>
      <c r="D46" s="303"/>
      <c r="E46" s="302"/>
      <c r="F46" s="342"/>
      <c r="G46" s="368"/>
      <c r="H46" s="342"/>
      <c r="I46" s="302"/>
      <c r="J46" s="302"/>
      <c r="K46" s="302"/>
    </row>
    <row r="47" spans="1:11" ht="12.75">
      <c r="A47" s="301"/>
      <c r="B47" s="302"/>
      <c r="C47" s="302"/>
      <c r="D47" s="303"/>
      <c r="E47" s="302"/>
      <c r="F47" s="342"/>
      <c r="G47" s="368"/>
      <c r="H47" s="342"/>
      <c r="I47" s="302"/>
      <c r="J47" s="302"/>
      <c r="K47" s="302"/>
    </row>
    <row r="48" spans="1:11" ht="12.75">
      <c r="A48" s="301"/>
      <c r="B48" s="302"/>
      <c r="C48" s="302"/>
      <c r="D48" s="303"/>
      <c r="E48" s="302"/>
      <c r="F48" s="342"/>
      <c r="G48" s="368"/>
      <c r="H48" s="342"/>
      <c r="I48" s="302"/>
      <c r="J48" s="302"/>
      <c r="K48" s="302"/>
    </row>
    <row r="49" spans="1:11" ht="12.75">
      <c r="A49" s="301"/>
      <c r="B49" s="302"/>
      <c r="C49" s="302"/>
      <c r="D49" s="303"/>
      <c r="E49" s="302"/>
      <c r="F49" s="342"/>
      <c r="G49" s="368"/>
      <c r="H49" s="342"/>
      <c r="I49" s="302"/>
      <c r="J49" s="302"/>
      <c r="K49" s="302"/>
    </row>
    <row r="50" spans="1:11" ht="12.75">
      <c r="A50" s="301"/>
      <c r="B50" s="302"/>
      <c r="C50" s="302"/>
      <c r="D50" s="303"/>
      <c r="E50" s="302"/>
      <c r="F50" s="342"/>
      <c r="G50" s="368"/>
      <c r="H50" s="342"/>
      <c r="I50" s="302"/>
      <c r="J50" s="302"/>
      <c r="K50" s="302"/>
    </row>
    <row r="51" spans="1:11" ht="12.75">
      <c r="A51" s="301"/>
      <c r="B51" s="302"/>
      <c r="C51" s="302"/>
      <c r="D51" s="303"/>
      <c r="E51" s="302"/>
      <c r="F51" s="342"/>
      <c r="G51" s="368"/>
      <c r="H51" s="342"/>
      <c r="I51" s="302"/>
      <c r="J51" s="302"/>
      <c r="K51" s="302"/>
    </row>
    <row r="52" spans="1:12" ht="15.75" thickBot="1">
      <c r="A52" s="4" t="s">
        <v>24</v>
      </c>
      <c r="B52" s="302"/>
      <c r="C52" s="302"/>
      <c r="D52" s="303"/>
      <c r="E52" s="302"/>
      <c r="F52" s="342"/>
      <c r="G52" s="368"/>
      <c r="H52" s="342"/>
      <c r="I52" s="302"/>
      <c r="J52" s="302"/>
      <c r="K52" s="302"/>
      <c r="L52" t="s">
        <v>74</v>
      </c>
    </row>
    <row r="53" spans="1:12" ht="14.25" thickBot="1" thickTop="1">
      <c r="A53" s="306" t="s">
        <v>3</v>
      </c>
      <c r="B53" s="307" t="s">
        <v>25</v>
      </c>
      <c r="C53" s="257" t="s">
        <v>26</v>
      </c>
      <c r="D53" s="307" t="s">
        <v>363</v>
      </c>
      <c r="E53" s="307" t="s">
        <v>5</v>
      </c>
      <c r="F53" s="307" t="s">
        <v>6</v>
      </c>
      <c r="G53" s="308" t="s">
        <v>101</v>
      </c>
      <c r="H53" s="309" t="s">
        <v>364</v>
      </c>
      <c r="I53" s="310"/>
      <c r="J53" s="310"/>
      <c r="K53" s="311"/>
      <c r="L53" s="306" t="s">
        <v>365</v>
      </c>
    </row>
    <row r="54" spans="1:12" ht="13.5" thickTop="1">
      <c r="A54" s="312"/>
      <c r="B54" s="313" t="s">
        <v>28</v>
      </c>
      <c r="C54" s="314" t="s">
        <v>29</v>
      </c>
      <c r="D54" s="314" t="s">
        <v>366</v>
      </c>
      <c r="E54" s="313"/>
      <c r="F54" s="313" t="s">
        <v>76</v>
      </c>
      <c r="G54" s="313" t="s">
        <v>30</v>
      </c>
      <c r="H54" s="307" t="s">
        <v>31</v>
      </c>
      <c r="I54" s="257" t="s">
        <v>32</v>
      </c>
      <c r="J54" s="307" t="s">
        <v>367</v>
      </c>
      <c r="K54" s="313" t="s">
        <v>33</v>
      </c>
      <c r="L54" s="313" t="s">
        <v>368</v>
      </c>
    </row>
    <row r="55" spans="1:12" ht="13.5" thickBot="1">
      <c r="A55" s="315"/>
      <c r="B55" s="315"/>
      <c r="C55" s="315"/>
      <c r="D55" s="316" t="s">
        <v>369</v>
      </c>
      <c r="E55" s="317"/>
      <c r="F55" s="316" t="s">
        <v>34</v>
      </c>
      <c r="G55" s="317" t="s">
        <v>35</v>
      </c>
      <c r="H55" s="318"/>
      <c r="I55" s="317"/>
      <c r="J55" s="316">
        <v>349</v>
      </c>
      <c r="K55" s="317" t="s">
        <v>36</v>
      </c>
      <c r="L55" s="317" t="s">
        <v>370</v>
      </c>
    </row>
    <row r="56" spans="1:12" ht="14.25" thickBot="1" thickTop="1">
      <c r="A56" s="320" t="s">
        <v>371</v>
      </c>
      <c r="B56" s="321">
        <v>5311625.99</v>
      </c>
      <c r="C56" s="321">
        <v>54743643.91</v>
      </c>
      <c r="D56" s="321">
        <v>9865000</v>
      </c>
      <c r="E56" s="321">
        <v>69177529.31</v>
      </c>
      <c r="F56" s="321" t="s">
        <v>372</v>
      </c>
      <c r="G56" s="321">
        <v>2391.67</v>
      </c>
      <c r="H56" s="321">
        <v>0</v>
      </c>
      <c r="I56" s="321">
        <v>0</v>
      </c>
      <c r="J56" s="322">
        <v>0</v>
      </c>
      <c r="K56" s="321">
        <v>0</v>
      </c>
      <c r="L56" s="323">
        <v>0</v>
      </c>
    </row>
    <row r="57" spans="1:12" ht="13.5" thickBot="1">
      <c r="A57" s="324" t="s">
        <v>373</v>
      </c>
      <c r="B57" s="325">
        <v>9692573.93</v>
      </c>
      <c r="C57" s="325">
        <v>9971500</v>
      </c>
      <c r="D57" s="325">
        <v>3184000</v>
      </c>
      <c r="E57" s="325">
        <v>21098961.7</v>
      </c>
      <c r="F57" s="326">
        <f>SUM(B57+C57+D57-E57)</f>
        <v>1749112.2300000004</v>
      </c>
      <c r="G57" s="325">
        <v>0</v>
      </c>
      <c r="H57" s="325">
        <v>0</v>
      </c>
      <c r="I57" s="325">
        <v>0</v>
      </c>
      <c r="J57" s="325">
        <v>0</v>
      </c>
      <c r="K57" s="325">
        <v>0</v>
      </c>
      <c r="L57" s="323">
        <v>0</v>
      </c>
    </row>
    <row r="58" spans="1:12" ht="13.5" customHeight="1" thickBot="1">
      <c r="A58" s="324" t="s">
        <v>374</v>
      </c>
      <c r="B58" s="325">
        <v>19678893.19</v>
      </c>
      <c r="C58" s="325">
        <v>15808000</v>
      </c>
      <c r="D58" s="325">
        <v>9626000</v>
      </c>
      <c r="E58" s="325">
        <v>39822741.73</v>
      </c>
      <c r="F58" s="326">
        <f aca="true" t="shared" si="1" ref="F58:F81">(B58+C58+D58-E58)</f>
        <v>5290151.460000001</v>
      </c>
      <c r="G58" s="325">
        <v>0</v>
      </c>
      <c r="H58" s="325">
        <v>0</v>
      </c>
      <c r="I58" s="325">
        <v>0</v>
      </c>
      <c r="J58" s="325">
        <v>0</v>
      </c>
      <c r="K58" s="325">
        <v>0</v>
      </c>
      <c r="L58" s="323">
        <v>0</v>
      </c>
    </row>
    <row r="59" spans="1:12" ht="13.5" thickBot="1">
      <c r="A59" s="324" t="s">
        <v>375</v>
      </c>
      <c r="B59" s="325">
        <v>35389346</v>
      </c>
      <c r="C59" s="325">
        <v>21051000</v>
      </c>
      <c r="D59" s="325">
        <v>12674000</v>
      </c>
      <c r="E59" s="325">
        <v>61935204.83</v>
      </c>
      <c r="F59" s="326">
        <f t="shared" si="1"/>
        <v>7179141.170000002</v>
      </c>
      <c r="G59" s="325">
        <v>0</v>
      </c>
      <c r="H59" s="325">
        <v>0</v>
      </c>
      <c r="I59" s="325">
        <v>0</v>
      </c>
      <c r="J59" s="325">
        <v>0</v>
      </c>
      <c r="K59" s="325">
        <v>0</v>
      </c>
      <c r="L59" s="323">
        <v>0</v>
      </c>
    </row>
    <row r="60" spans="1:12" ht="13.5" thickBot="1">
      <c r="A60" s="324" t="s">
        <v>376</v>
      </c>
      <c r="B60" s="325">
        <v>23799844.34</v>
      </c>
      <c r="C60" s="325">
        <v>19808000</v>
      </c>
      <c r="D60" s="325">
        <v>11762000</v>
      </c>
      <c r="E60" s="325">
        <v>47825793.57</v>
      </c>
      <c r="F60" s="326">
        <f t="shared" si="1"/>
        <v>7544050.770000003</v>
      </c>
      <c r="G60" s="325">
        <v>0</v>
      </c>
      <c r="H60" s="325">
        <v>0</v>
      </c>
      <c r="I60" s="325">
        <v>0</v>
      </c>
      <c r="J60" s="325">
        <v>0</v>
      </c>
      <c r="K60" s="325">
        <v>0</v>
      </c>
      <c r="L60" s="323">
        <v>0</v>
      </c>
    </row>
    <row r="61" spans="1:12" ht="13.5" thickBot="1">
      <c r="A61" s="324" t="s">
        <v>377</v>
      </c>
      <c r="B61" s="325">
        <v>30989989.96</v>
      </c>
      <c r="C61" s="325">
        <v>18062000</v>
      </c>
      <c r="D61" s="325">
        <v>14054000</v>
      </c>
      <c r="E61" s="325">
        <v>58898023.99</v>
      </c>
      <c r="F61" s="326">
        <f t="shared" si="1"/>
        <v>4207965.969999999</v>
      </c>
      <c r="G61" s="325">
        <v>0</v>
      </c>
      <c r="H61" s="325">
        <v>0</v>
      </c>
      <c r="I61" s="325">
        <v>0</v>
      </c>
      <c r="J61" s="325">
        <v>0</v>
      </c>
      <c r="K61" s="325">
        <v>0</v>
      </c>
      <c r="L61" s="323">
        <v>0</v>
      </c>
    </row>
    <row r="62" spans="1:12" ht="13.5" thickBot="1">
      <c r="A62" s="324" t="s">
        <v>378</v>
      </c>
      <c r="B62" s="325">
        <v>19602299.51</v>
      </c>
      <c r="C62" s="325">
        <v>15826000</v>
      </c>
      <c r="D62" s="325">
        <v>8083000</v>
      </c>
      <c r="E62" s="325">
        <v>43435222.57</v>
      </c>
      <c r="F62" s="326">
        <f t="shared" si="1"/>
        <v>76076.94000000507</v>
      </c>
      <c r="G62" s="325">
        <v>0</v>
      </c>
      <c r="H62" s="325">
        <v>0</v>
      </c>
      <c r="I62" s="325">
        <v>0</v>
      </c>
      <c r="J62" s="325">
        <v>0</v>
      </c>
      <c r="K62" s="325">
        <v>0</v>
      </c>
      <c r="L62" s="323">
        <v>0</v>
      </c>
    </row>
    <row r="63" spans="1:12" ht="13.5" thickBot="1">
      <c r="A63" s="324" t="s">
        <v>379</v>
      </c>
      <c r="B63" s="325">
        <v>33690954.69</v>
      </c>
      <c r="C63" s="325">
        <v>25525000</v>
      </c>
      <c r="D63" s="325">
        <v>11653000</v>
      </c>
      <c r="E63" s="325">
        <v>69022623.91</v>
      </c>
      <c r="F63" s="326">
        <f t="shared" si="1"/>
        <v>1846330.7800000012</v>
      </c>
      <c r="G63" s="325">
        <v>0</v>
      </c>
      <c r="H63" s="327">
        <v>0</v>
      </c>
      <c r="I63" s="325">
        <v>0</v>
      </c>
      <c r="J63" s="325">
        <v>0</v>
      </c>
      <c r="K63" s="325">
        <v>0</v>
      </c>
      <c r="L63" s="323">
        <v>0</v>
      </c>
    </row>
    <row r="64" spans="1:12" ht="13.5" thickBot="1">
      <c r="A64" s="324" t="s">
        <v>380</v>
      </c>
      <c r="B64" s="325">
        <v>20077471.41</v>
      </c>
      <c r="C64" s="325">
        <v>19478800</v>
      </c>
      <c r="D64" s="325">
        <v>8992000</v>
      </c>
      <c r="E64" s="325">
        <v>46371719.35</v>
      </c>
      <c r="F64" s="326">
        <f t="shared" si="1"/>
        <v>2176552.059999995</v>
      </c>
      <c r="G64" s="325">
        <v>0</v>
      </c>
      <c r="H64" s="325">
        <v>0</v>
      </c>
      <c r="I64" s="325">
        <v>0</v>
      </c>
      <c r="J64" s="325">
        <v>0</v>
      </c>
      <c r="K64" s="325">
        <v>0</v>
      </c>
      <c r="L64" s="323">
        <v>0</v>
      </c>
    </row>
    <row r="65" spans="1:12" ht="13.5" thickBot="1">
      <c r="A65" s="324" t="s">
        <v>381</v>
      </c>
      <c r="B65" s="325">
        <v>35561560.63</v>
      </c>
      <c r="C65" s="325">
        <v>22682000</v>
      </c>
      <c r="D65" s="325">
        <v>11719000</v>
      </c>
      <c r="E65" s="325">
        <v>64961382.61</v>
      </c>
      <c r="F65" s="326">
        <f t="shared" si="1"/>
        <v>5001178.019999996</v>
      </c>
      <c r="G65" s="325">
        <v>0</v>
      </c>
      <c r="H65" s="325">
        <v>0</v>
      </c>
      <c r="I65" s="325">
        <v>0</v>
      </c>
      <c r="J65" s="325">
        <v>0</v>
      </c>
      <c r="K65" s="325">
        <v>0</v>
      </c>
      <c r="L65" s="323">
        <v>0</v>
      </c>
    </row>
    <row r="66" spans="1:12" ht="13.5" thickBot="1">
      <c r="A66" s="324" t="s">
        <v>382</v>
      </c>
      <c r="B66" s="325">
        <v>42758117.89</v>
      </c>
      <c r="C66" s="325">
        <v>24855000</v>
      </c>
      <c r="D66" s="325">
        <v>14701000</v>
      </c>
      <c r="E66" s="325">
        <v>63592923.35</v>
      </c>
      <c r="F66" s="326">
        <f t="shared" si="1"/>
        <v>18721194.54</v>
      </c>
      <c r="G66" s="325">
        <v>0</v>
      </c>
      <c r="H66" s="325">
        <v>0</v>
      </c>
      <c r="I66" s="325">
        <v>0</v>
      </c>
      <c r="J66" s="325">
        <v>0</v>
      </c>
      <c r="K66" s="325">
        <v>0</v>
      </c>
      <c r="L66" s="323">
        <v>0</v>
      </c>
    </row>
    <row r="67" spans="1:12" ht="13.5" thickBot="1">
      <c r="A67" s="324" t="s">
        <v>383</v>
      </c>
      <c r="B67" s="325">
        <v>24492949.65</v>
      </c>
      <c r="C67" s="325">
        <v>15396000</v>
      </c>
      <c r="D67" s="325">
        <v>8733000</v>
      </c>
      <c r="E67" s="325">
        <v>41779367.53</v>
      </c>
      <c r="F67" s="326">
        <f t="shared" si="1"/>
        <v>6842582.119999997</v>
      </c>
      <c r="G67" s="325">
        <v>0</v>
      </c>
      <c r="H67" s="325">
        <v>0</v>
      </c>
      <c r="I67" s="325">
        <v>0</v>
      </c>
      <c r="J67" s="325">
        <v>0</v>
      </c>
      <c r="K67" s="325">
        <v>0</v>
      </c>
      <c r="L67" s="323">
        <v>0</v>
      </c>
    </row>
    <row r="68" spans="1:12" ht="13.5" thickBot="1">
      <c r="A68" s="324" t="s">
        <v>384</v>
      </c>
      <c r="B68" s="325">
        <v>9959450.3</v>
      </c>
      <c r="C68" s="325">
        <v>7962600</v>
      </c>
      <c r="D68" s="325">
        <v>1851000</v>
      </c>
      <c r="E68" s="325">
        <v>18358412.44</v>
      </c>
      <c r="F68" s="326">
        <f t="shared" si="1"/>
        <v>1414637.8599999994</v>
      </c>
      <c r="G68" s="325">
        <v>0</v>
      </c>
      <c r="H68" s="325">
        <v>0</v>
      </c>
      <c r="I68" s="325">
        <v>0</v>
      </c>
      <c r="J68" s="325">
        <v>0</v>
      </c>
      <c r="K68" s="325">
        <v>0</v>
      </c>
      <c r="L68" s="323">
        <v>0</v>
      </c>
    </row>
    <row r="69" spans="1:12" ht="13.5" thickBot="1">
      <c r="A69" s="324" t="s">
        <v>385</v>
      </c>
      <c r="B69" s="325">
        <v>7453250.65</v>
      </c>
      <c r="C69" s="325">
        <v>7861400</v>
      </c>
      <c r="D69" s="325">
        <v>1859000</v>
      </c>
      <c r="E69" s="325">
        <v>16875825.36</v>
      </c>
      <c r="F69" s="326">
        <f t="shared" si="1"/>
        <v>297825.2899999991</v>
      </c>
      <c r="G69" s="325">
        <v>0</v>
      </c>
      <c r="H69" s="325">
        <v>0</v>
      </c>
      <c r="I69" s="325">
        <v>0</v>
      </c>
      <c r="J69" s="325">
        <v>0</v>
      </c>
      <c r="K69" s="325">
        <v>0</v>
      </c>
      <c r="L69" s="323">
        <v>0</v>
      </c>
    </row>
    <row r="70" spans="1:12" ht="13.5" thickBot="1">
      <c r="A70" s="324" t="s">
        <v>386</v>
      </c>
      <c r="B70" s="325">
        <v>19764155.96</v>
      </c>
      <c r="C70" s="325">
        <v>14136200</v>
      </c>
      <c r="D70" s="325">
        <v>10695000</v>
      </c>
      <c r="E70" s="325">
        <v>36067821.42</v>
      </c>
      <c r="F70" s="326">
        <f t="shared" si="1"/>
        <v>8527534.54</v>
      </c>
      <c r="G70" s="325">
        <v>0</v>
      </c>
      <c r="H70" s="325">
        <v>0</v>
      </c>
      <c r="I70" s="325">
        <v>0</v>
      </c>
      <c r="J70" s="325">
        <v>0</v>
      </c>
      <c r="K70" s="325">
        <v>0</v>
      </c>
      <c r="L70" s="323">
        <v>0</v>
      </c>
    </row>
    <row r="71" spans="1:12" ht="13.5" thickBot="1">
      <c r="A71" s="324" t="s">
        <v>387</v>
      </c>
      <c r="B71" s="325">
        <v>28843832.87</v>
      </c>
      <c r="C71" s="325">
        <v>25315600</v>
      </c>
      <c r="D71" s="325">
        <v>14867000</v>
      </c>
      <c r="E71" s="325">
        <v>67449922.49</v>
      </c>
      <c r="F71" s="326">
        <f t="shared" si="1"/>
        <v>1576510.3800000101</v>
      </c>
      <c r="G71" s="325">
        <v>0</v>
      </c>
      <c r="H71" s="325">
        <v>0</v>
      </c>
      <c r="I71" s="325">
        <v>0</v>
      </c>
      <c r="J71" s="325">
        <v>0</v>
      </c>
      <c r="K71" s="325">
        <v>0</v>
      </c>
      <c r="L71" s="323">
        <v>0</v>
      </c>
    </row>
    <row r="72" spans="1:12" ht="13.5" thickBot="1">
      <c r="A72" s="324" t="s">
        <v>388</v>
      </c>
      <c r="B72" s="325">
        <v>17891466.43</v>
      </c>
      <c r="C72" s="325">
        <v>11669000</v>
      </c>
      <c r="D72" s="325">
        <v>5683000</v>
      </c>
      <c r="E72" s="325">
        <v>35243207.3</v>
      </c>
      <c r="F72" s="326">
        <f t="shared" si="1"/>
        <v>259.1300000026822</v>
      </c>
      <c r="G72" s="325">
        <v>0</v>
      </c>
      <c r="H72" s="325">
        <v>0</v>
      </c>
      <c r="I72" s="325">
        <v>0</v>
      </c>
      <c r="J72" s="325">
        <v>0</v>
      </c>
      <c r="K72" s="325">
        <v>0</v>
      </c>
      <c r="L72" s="323">
        <v>0</v>
      </c>
    </row>
    <row r="73" spans="1:12" ht="13.5" thickBot="1">
      <c r="A73" s="324" t="s">
        <v>389</v>
      </c>
      <c r="B73" s="325">
        <v>24851320.3</v>
      </c>
      <c r="C73" s="325">
        <v>14544000</v>
      </c>
      <c r="D73" s="325">
        <v>8451000</v>
      </c>
      <c r="E73" s="325">
        <v>47293208</v>
      </c>
      <c r="F73" s="326">
        <f t="shared" si="1"/>
        <v>553112.299999997</v>
      </c>
      <c r="G73" s="325">
        <v>0</v>
      </c>
      <c r="H73" s="325">
        <v>0</v>
      </c>
      <c r="I73" s="325">
        <v>0</v>
      </c>
      <c r="J73" s="325">
        <v>0</v>
      </c>
      <c r="K73" s="325">
        <v>0</v>
      </c>
      <c r="L73" s="323">
        <v>0</v>
      </c>
    </row>
    <row r="74" spans="1:12" ht="13.5" thickBot="1">
      <c r="A74" s="324" t="s">
        <v>390</v>
      </c>
      <c r="B74" s="325">
        <v>7303011.45</v>
      </c>
      <c r="C74" s="325">
        <v>9878700</v>
      </c>
      <c r="D74" s="325">
        <v>2547000</v>
      </c>
      <c r="E74" s="325">
        <v>19686184.74</v>
      </c>
      <c r="F74" s="326">
        <f t="shared" si="1"/>
        <v>42526.710000000894</v>
      </c>
      <c r="G74" s="325">
        <v>0</v>
      </c>
      <c r="H74" s="325">
        <v>0</v>
      </c>
      <c r="I74" s="325">
        <v>0</v>
      </c>
      <c r="J74" s="325">
        <v>0</v>
      </c>
      <c r="K74" s="325">
        <v>0</v>
      </c>
      <c r="L74" s="323">
        <v>0</v>
      </c>
    </row>
    <row r="75" spans="1:12" ht="13.5" thickBot="1">
      <c r="A75" s="328" t="s">
        <v>391</v>
      </c>
      <c r="B75" s="329">
        <v>10752496.75</v>
      </c>
      <c r="C75" s="329">
        <v>21987000</v>
      </c>
      <c r="D75" s="329">
        <v>1788000</v>
      </c>
      <c r="E75" s="329">
        <v>34018498.78</v>
      </c>
      <c r="F75" s="326">
        <f t="shared" si="1"/>
        <v>508997.9699999988</v>
      </c>
      <c r="G75" s="329">
        <v>0</v>
      </c>
      <c r="H75" s="329">
        <v>0</v>
      </c>
      <c r="I75" s="329">
        <v>0</v>
      </c>
      <c r="J75" s="329">
        <v>0</v>
      </c>
      <c r="K75" s="329">
        <v>0</v>
      </c>
      <c r="L75" s="330">
        <v>0</v>
      </c>
    </row>
    <row r="76" spans="1:12" ht="13.5" thickBot="1">
      <c r="A76" s="331" t="s">
        <v>392</v>
      </c>
      <c r="B76" s="332">
        <v>5736489.95</v>
      </c>
      <c r="C76" s="332">
        <v>8059000</v>
      </c>
      <c r="D76" s="332">
        <v>4420000</v>
      </c>
      <c r="E76" s="332">
        <v>15988066.69</v>
      </c>
      <c r="F76" s="326">
        <f t="shared" si="1"/>
        <v>2227423.26</v>
      </c>
      <c r="G76" s="332">
        <v>0</v>
      </c>
      <c r="H76" s="332">
        <v>0</v>
      </c>
      <c r="I76" s="332">
        <v>0</v>
      </c>
      <c r="J76" s="332">
        <v>0</v>
      </c>
      <c r="K76" s="333">
        <v>0</v>
      </c>
      <c r="L76" s="330">
        <v>0</v>
      </c>
    </row>
    <row r="77" spans="1:12" ht="13.5" thickBot="1">
      <c r="A77" s="331" t="s">
        <v>393</v>
      </c>
      <c r="B77" s="332">
        <v>13935357.43</v>
      </c>
      <c r="C77" s="332">
        <v>28793700</v>
      </c>
      <c r="D77" s="332">
        <v>5910000</v>
      </c>
      <c r="E77" s="332">
        <v>48520306.01</v>
      </c>
      <c r="F77" s="326">
        <f t="shared" si="1"/>
        <v>118751.42000000179</v>
      </c>
      <c r="G77" s="332">
        <v>0</v>
      </c>
      <c r="H77" s="332">
        <v>0</v>
      </c>
      <c r="I77" s="332">
        <v>0</v>
      </c>
      <c r="J77" s="332">
        <v>0</v>
      </c>
      <c r="K77" s="332">
        <v>0</v>
      </c>
      <c r="L77" s="330">
        <v>0</v>
      </c>
    </row>
    <row r="78" spans="1:12" ht="13.5" thickBot="1">
      <c r="A78" s="334" t="s">
        <v>394</v>
      </c>
      <c r="B78" s="326">
        <v>8680525.38</v>
      </c>
      <c r="C78" s="326">
        <v>17454700</v>
      </c>
      <c r="D78" s="326">
        <v>2770000</v>
      </c>
      <c r="E78" s="326">
        <v>28585132.52</v>
      </c>
      <c r="F78" s="326">
        <f t="shared" si="1"/>
        <v>320092.86000000313</v>
      </c>
      <c r="G78" s="326">
        <v>0</v>
      </c>
      <c r="H78" s="326">
        <v>0</v>
      </c>
      <c r="I78" s="326">
        <v>0</v>
      </c>
      <c r="J78" s="326">
        <v>0</v>
      </c>
      <c r="K78" s="326">
        <v>0</v>
      </c>
      <c r="L78" s="323">
        <v>0</v>
      </c>
    </row>
    <row r="79" spans="1:12" ht="13.5" thickBot="1">
      <c r="A79" s="324" t="s">
        <v>395</v>
      </c>
      <c r="B79" s="325">
        <v>9386838.59</v>
      </c>
      <c r="C79" s="325">
        <v>14071000</v>
      </c>
      <c r="D79" s="325">
        <v>2775000</v>
      </c>
      <c r="E79" s="325">
        <v>25219548.18</v>
      </c>
      <c r="F79" s="326">
        <f t="shared" si="1"/>
        <v>1013290.4100000001</v>
      </c>
      <c r="G79" s="325">
        <v>0</v>
      </c>
      <c r="H79" s="325">
        <v>0</v>
      </c>
      <c r="I79" s="325">
        <v>0</v>
      </c>
      <c r="J79" s="325">
        <v>0</v>
      </c>
      <c r="K79" s="325">
        <v>0</v>
      </c>
      <c r="L79" s="335">
        <v>0</v>
      </c>
    </row>
    <row r="80" spans="1:12" ht="13.5" thickBot="1">
      <c r="A80" s="324" t="s">
        <v>396</v>
      </c>
      <c r="B80" s="325">
        <v>9821443.73</v>
      </c>
      <c r="C80" s="325">
        <v>15764700</v>
      </c>
      <c r="D80" s="325">
        <v>2252000</v>
      </c>
      <c r="E80" s="325">
        <v>27255796.84</v>
      </c>
      <c r="F80" s="326">
        <f t="shared" si="1"/>
        <v>582346.8900000006</v>
      </c>
      <c r="G80" s="325">
        <v>0</v>
      </c>
      <c r="H80" s="325">
        <v>0</v>
      </c>
      <c r="I80" s="325">
        <v>0</v>
      </c>
      <c r="J80" s="325">
        <v>0</v>
      </c>
      <c r="K80" s="325">
        <v>0</v>
      </c>
      <c r="L80" s="323">
        <v>0</v>
      </c>
    </row>
    <row r="81" spans="1:12" ht="13.5" thickBot="1">
      <c r="A81" s="324" t="s">
        <v>397</v>
      </c>
      <c r="B81" s="325">
        <v>7667292.22</v>
      </c>
      <c r="C81" s="325">
        <v>30897100</v>
      </c>
      <c r="D81" s="325">
        <v>5838000</v>
      </c>
      <c r="E81" s="325">
        <v>43490259.15</v>
      </c>
      <c r="F81" s="326">
        <f t="shared" si="1"/>
        <v>912133.0700000003</v>
      </c>
      <c r="G81" s="325">
        <v>0</v>
      </c>
      <c r="H81" s="325">
        <v>0</v>
      </c>
      <c r="I81" s="325">
        <v>0</v>
      </c>
      <c r="J81" s="325">
        <v>0</v>
      </c>
      <c r="K81" s="325">
        <v>0</v>
      </c>
      <c r="L81" s="323">
        <v>0</v>
      </c>
    </row>
    <row r="82" spans="1:12" ht="13.5" thickBot="1">
      <c r="A82" s="324" t="s">
        <v>398</v>
      </c>
      <c r="B82" s="325">
        <v>18298974.06</v>
      </c>
      <c r="C82" s="325">
        <v>28542000</v>
      </c>
      <c r="D82" s="325">
        <v>7575000</v>
      </c>
      <c r="E82" s="325">
        <v>52983074.86</v>
      </c>
      <c r="F82" s="326">
        <v>1432899.2</v>
      </c>
      <c r="G82" s="325">
        <v>0</v>
      </c>
      <c r="H82" s="325">
        <v>0</v>
      </c>
      <c r="I82" s="325">
        <v>0</v>
      </c>
      <c r="J82" s="325">
        <v>0</v>
      </c>
      <c r="K82" s="325">
        <v>0</v>
      </c>
      <c r="L82" s="323">
        <v>0</v>
      </c>
    </row>
    <row r="83" spans="1:12" ht="13.5" thickBot="1">
      <c r="A83" s="324" t="s">
        <v>399</v>
      </c>
      <c r="B83" s="325">
        <v>23020942.94</v>
      </c>
      <c r="C83" s="325">
        <v>42174749</v>
      </c>
      <c r="D83" s="325">
        <v>4904000</v>
      </c>
      <c r="E83" s="325">
        <v>66561687.79</v>
      </c>
      <c r="F83" s="326">
        <f>(B83+C83+D83-E83)</f>
        <v>3538004.1499999985</v>
      </c>
      <c r="G83" s="325">
        <v>0</v>
      </c>
      <c r="H83" s="325">
        <v>0</v>
      </c>
      <c r="I83" s="325">
        <v>0</v>
      </c>
      <c r="J83" s="325">
        <v>0</v>
      </c>
      <c r="K83" s="325">
        <v>0</v>
      </c>
      <c r="L83" s="323">
        <v>0</v>
      </c>
    </row>
    <row r="84" spans="1:12" ht="13.5" thickBot="1">
      <c r="A84" s="331" t="s">
        <v>400</v>
      </c>
      <c r="B84" s="332">
        <v>2468206.39</v>
      </c>
      <c r="C84" s="332">
        <v>26732000</v>
      </c>
      <c r="D84" s="332">
        <v>3460000</v>
      </c>
      <c r="E84" s="332">
        <v>32827201.85</v>
      </c>
      <c r="F84" s="326">
        <f>(B84+C84+D84-E84)</f>
        <v>-166995.4600000009</v>
      </c>
      <c r="G84" s="332">
        <v>0</v>
      </c>
      <c r="H84" s="332">
        <v>205696</v>
      </c>
      <c r="I84" s="332">
        <v>57.69</v>
      </c>
      <c r="J84" s="332">
        <v>0</v>
      </c>
      <c r="K84" s="332">
        <v>0</v>
      </c>
      <c r="L84" s="330">
        <v>0</v>
      </c>
    </row>
    <row r="85" spans="1:12" ht="13.5" thickBot="1">
      <c r="A85" s="336" t="s">
        <v>401</v>
      </c>
      <c r="B85" s="337">
        <v>6881166.52</v>
      </c>
      <c r="C85" s="337">
        <v>99865984.24</v>
      </c>
      <c r="D85" s="337">
        <v>570000</v>
      </c>
      <c r="E85" s="337">
        <v>104899039.78</v>
      </c>
      <c r="F85" s="337" t="s">
        <v>402</v>
      </c>
      <c r="G85" s="337">
        <v>0</v>
      </c>
      <c r="H85" s="337">
        <v>0</v>
      </c>
      <c r="I85" s="337">
        <v>0</v>
      </c>
      <c r="J85" s="337">
        <v>0</v>
      </c>
      <c r="K85" s="337">
        <v>0</v>
      </c>
      <c r="L85" s="338">
        <v>0</v>
      </c>
    </row>
    <row r="86" spans="1:12" ht="13.5" thickTop="1">
      <c r="A86" s="339"/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</row>
    <row r="87" spans="1:12" ht="12.75">
      <c r="A87" s="341" t="s">
        <v>403</v>
      </c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</row>
    <row r="88" spans="1:12" ht="12.75">
      <c r="A88" s="341" t="s">
        <v>404</v>
      </c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</row>
    <row r="89" spans="1:12" ht="12.75">
      <c r="A89" s="341"/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</row>
    <row r="90" spans="1:12" ht="12.75">
      <c r="A90" s="341"/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</row>
    <row r="91" spans="1:12" ht="13.5" thickBot="1">
      <c r="A91" s="341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73" t="s">
        <v>74</v>
      </c>
    </row>
    <row r="92" spans="1:12" ht="14.25" thickBot="1" thickTop="1">
      <c r="A92" s="257" t="s">
        <v>3</v>
      </c>
      <c r="B92" s="307" t="s">
        <v>25</v>
      </c>
      <c r="C92" s="307" t="s">
        <v>26</v>
      </c>
      <c r="D92" s="307" t="s">
        <v>5</v>
      </c>
      <c r="E92" s="307" t="s">
        <v>6</v>
      </c>
      <c r="F92" s="308" t="s">
        <v>101</v>
      </c>
      <c r="G92" s="343" t="s">
        <v>405</v>
      </c>
      <c r="H92" s="344"/>
      <c r="I92" s="344"/>
      <c r="J92" s="345"/>
      <c r="K92" s="346" t="s">
        <v>71</v>
      </c>
      <c r="L92" s="347"/>
    </row>
    <row r="93" spans="1:12" ht="12.75">
      <c r="A93" s="312"/>
      <c r="B93" s="313" t="s">
        <v>28</v>
      </c>
      <c r="C93" s="314" t="s">
        <v>29</v>
      </c>
      <c r="D93" s="313"/>
      <c r="E93" s="314" t="s">
        <v>76</v>
      </c>
      <c r="F93" s="314" t="s">
        <v>30</v>
      </c>
      <c r="G93" s="314" t="s">
        <v>406</v>
      </c>
      <c r="H93" s="314" t="s">
        <v>104</v>
      </c>
      <c r="I93" s="314" t="s">
        <v>367</v>
      </c>
      <c r="J93" s="314" t="s">
        <v>33</v>
      </c>
      <c r="K93" s="314" t="s">
        <v>105</v>
      </c>
      <c r="L93" s="348" t="s">
        <v>16</v>
      </c>
    </row>
    <row r="94" spans="1:12" ht="13.5" thickBot="1">
      <c r="A94" s="315"/>
      <c r="B94" s="315"/>
      <c r="C94" s="315"/>
      <c r="D94" s="317"/>
      <c r="E94" s="315" t="s">
        <v>34</v>
      </c>
      <c r="F94" s="317" t="s">
        <v>35</v>
      </c>
      <c r="G94" s="316" t="s">
        <v>81</v>
      </c>
      <c r="H94" s="316" t="s">
        <v>106</v>
      </c>
      <c r="I94" s="316">
        <v>349</v>
      </c>
      <c r="J94" s="316" t="s">
        <v>36</v>
      </c>
      <c r="K94" s="317">
        <v>2007</v>
      </c>
      <c r="L94" s="314" t="s">
        <v>22</v>
      </c>
    </row>
    <row r="95" spans="1:12" ht="14.25" thickBot="1" thickTop="1">
      <c r="A95" s="334" t="s">
        <v>407</v>
      </c>
      <c r="B95" s="321">
        <v>1486525.93</v>
      </c>
      <c r="C95" s="321">
        <v>11140194</v>
      </c>
      <c r="D95" s="321">
        <v>12625126.39</v>
      </c>
      <c r="E95" s="321">
        <v>1593.54</v>
      </c>
      <c r="F95" s="349">
        <v>0</v>
      </c>
      <c r="G95" s="349">
        <v>0</v>
      </c>
      <c r="H95" s="349">
        <v>0</v>
      </c>
      <c r="I95" s="349">
        <v>0</v>
      </c>
      <c r="J95" s="350">
        <v>0</v>
      </c>
      <c r="K95" s="351">
        <v>0</v>
      </c>
      <c r="L95" s="352">
        <v>0</v>
      </c>
    </row>
    <row r="96" spans="1:12" ht="13.5" thickBot="1">
      <c r="A96" s="324" t="s">
        <v>408</v>
      </c>
      <c r="B96" s="325">
        <v>103082756.43</v>
      </c>
      <c r="C96" s="325">
        <v>226581328.14</v>
      </c>
      <c r="D96" s="325">
        <v>345576393.96</v>
      </c>
      <c r="E96" s="325">
        <v>-15912309.39</v>
      </c>
      <c r="F96" s="353">
        <v>0</v>
      </c>
      <c r="G96" s="327">
        <v>526708.05</v>
      </c>
      <c r="H96" s="327">
        <v>457251.08</v>
      </c>
      <c r="I96" s="327">
        <v>167063.77</v>
      </c>
      <c r="J96" s="354">
        <v>14761286.49</v>
      </c>
      <c r="K96" s="351">
        <v>0</v>
      </c>
      <c r="L96" s="355">
        <v>0</v>
      </c>
    </row>
    <row r="97" spans="1:12" ht="13.5" thickBot="1">
      <c r="A97" s="324" t="s">
        <v>409</v>
      </c>
      <c r="B97" s="325">
        <v>61491589.84</v>
      </c>
      <c r="C97" s="325">
        <v>21272000</v>
      </c>
      <c r="D97" s="325">
        <v>74820332.19</v>
      </c>
      <c r="E97" s="325">
        <v>7943257.65</v>
      </c>
      <c r="F97" s="353">
        <v>0</v>
      </c>
      <c r="G97" s="353">
        <v>0</v>
      </c>
      <c r="H97" s="353">
        <v>0</v>
      </c>
      <c r="I97" s="353">
        <v>0</v>
      </c>
      <c r="J97" s="350">
        <v>0</v>
      </c>
      <c r="K97" s="351">
        <v>0</v>
      </c>
      <c r="L97" s="356">
        <v>0</v>
      </c>
    </row>
    <row r="98" spans="1:12" ht="13.5" thickBot="1">
      <c r="A98" s="334" t="s">
        <v>410</v>
      </c>
      <c r="B98" s="326">
        <v>32257235.26</v>
      </c>
      <c r="C98" s="326">
        <v>7977000</v>
      </c>
      <c r="D98" s="326">
        <v>40219396.09</v>
      </c>
      <c r="E98" s="326">
        <v>14839.17</v>
      </c>
      <c r="F98" s="350">
        <v>0</v>
      </c>
      <c r="G98" s="350">
        <v>0</v>
      </c>
      <c r="H98" s="350">
        <v>0</v>
      </c>
      <c r="I98" s="350">
        <v>0</v>
      </c>
      <c r="J98" s="350">
        <v>0</v>
      </c>
      <c r="K98" s="351">
        <v>0</v>
      </c>
      <c r="L98" s="355">
        <v>0</v>
      </c>
    </row>
    <row r="99" spans="1:12" ht="13.5" thickBot="1">
      <c r="A99" s="336" t="s">
        <v>411</v>
      </c>
      <c r="B99" s="337">
        <v>3593370.17</v>
      </c>
      <c r="C99" s="337">
        <v>1073000</v>
      </c>
      <c r="D99" s="337">
        <v>4666370.17</v>
      </c>
      <c r="E99" s="337">
        <v>0</v>
      </c>
      <c r="F99" s="357">
        <v>0</v>
      </c>
      <c r="G99" s="357">
        <v>0</v>
      </c>
      <c r="H99" s="357">
        <v>0</v>
      </c>
      <c r="I99" s="357">
        <v>0</v>
      </c>
      <c r="J99" s="357">
        <v>0</v>
      </c>
      <c r="K99" s="358">
        <v>0</v>
      </c>
      <c r="L99" s="359">
        <v>0</v>
      </c>
    </row>
    <row r="100" spans="1:12" ht="13.5" thickTop="1">
      <c r="A100" s="341"/>
      <c r="B100" s="34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</row>
    <row r="101" spans="1:12" ht="15.75" thickBot="1">
      <c r="A101" s="4" t="s">
        <v>24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60" t="s">
        <v>62</v>
      </c>
    </row>
    <row r="102" spans="1:12" ht="14.25" thickBot="1" thickTop="1">
      <c r="A102" s="306" t="s">
        <v>3</v>
      </c>
      <c r="B102" s="306" t="s">
        <v>37</v>
      </c>
      <c r="C102" s="5" t="s">
        <v>412</v>
      </c>
      <c r="D102" s="361" t="s">
        <v>38</v>
      </c>
      <c r="E102" s="310"/>
      <c r="F102" s="257" t="s">
        <v>39</v>
      </c>
      <c r="G102" s="257" t="s">
        <v>39</v>
      </c>
      <c r="H102" s="257" t="s">
        <v>82</v>
      </c>
      <c r="I102" s="257" t="s">
        <v>83</v>
      </c>
      <c r="J102" s="307" t="s">
        <v>39</v>
      </c>
      <c r="K102" s="257" t="s">
        <v>40</v>
      </c>
      <c r="L102" s="257" t="s">
        <v>41</v>
      </c>
    </row>
    <row r="103" spans="1:12" ht="13.5" thickTop="1">
      <c r="A103" s="312"/>
      <c r="B103" s="312" t="s">
        <v>42</v>
      </c>
      <c r="C103" s="362" t="s">
        <v>413</v>
      </c>
      <c r="D103" s="306" t="s">
        <v>43</v>
      </c>
      <c r="E103" s="306" t="s">
        <v>44</v>
      </c>
      <c r="F103" s="314" t="s">
        <v>414</v>
      </c>
      <c r="G103" s="314" t="s">
        <v>45</v>
      </c>
      <c r="H103" s="314" t="s">
        <v>30</v>
      </c>
      <c r="I103" s="314" t="s">
        <v>109</v>
      </c>
      <c r="J103" s="313" t="s">
        <v>110</v>
      </c>
      <c r="K103" s="313" t="s">
        <v>48</v>
      </c>
      <c r="L103" s="314" t="s">
        <v>415</v>
      </c>
    </row>
    <row r="104" spans="1:12" ht="13.5" thickBot="1">
      <c r="A104" s="315"/>
      <c r="B104" s="315"/>
      <c r="C104" s="363" t="s">
        <v>366</v>
      </c>
      <c r="D104" s="315" t="s">
        <v>50</v>
      </c>
      <c r="E104" s="315" t="s">
        <v>51</v>
      </c>
      <c r="F104" s="316" t="s">
        <v>416</v>
      </c>
      <c r="G104" s="315"/>
      <c r="H104" s="316" t="s">
        <v>35</v>
      </c>
      <c r="I104" s="317"/>
      <c r="J104" s="317" t="s">
        <v>113</v>
      </c>
      <c r="K104" s="315"/>
      <c r="L104" s="315" t="s">
        <v>417</v>
      </c>
    </row>
    <row r="105" spans="1:12" ht="14.25" thickBot="1" thickTop="1">
      <c r="A105" s="320" t="s">
        <v>371</v>
      </c>
      <c r="B105" s="321">
        <v>485107.44</v>
      </c>
      <c r="C105" s="364">
        <v>0</v>
      </c>
      <c r="D105" s="321">
        <v>12628.01</v>
      </c>
      <c r="E105" s="321">
        <v>0</v>
      </c>
      <c r="F105" s="321">
        <v>472479.43</v>
      </c>
      <c r="G105" s="322" t="s">
        <v>418</v>
      </c>
      <c r="H105" s="321">
        <v>2391.67</v>
      </c>
      <c r="I105" s="321">
        <v>0</v>
      </c>
      <c r="J105" s="321">
        <v>0</v>
      </c>
      <c r="K105" s="321">
        <v>0</v>
      </c>
      <c r="L105" s="365">
        <v>752668.2</v>
      </c>
    </row>
    <row r="106" spans="1:12" ht="13.5" thickBot="1">
      <c r="A106" s="324" t="s">
        <v>373</v>
      </c>
      <c r="B106" s="325">
        <v>1749112.23</v>
      </c>
      <c r="C106" s="364">
        <v>0</v>
      </c>
      <c r="D106" s="325">
        <v>10031</v>
      </c>
      <c r="E106" s="325">
        <v>0</v>
      </c>
      <c r="F106" s="325" t="s">
        <v>419</v>
      </c>
      <c r="G106" s="354">
        <v>10031</v>
      </c>
      <c r="H106" s="325">
        <v>0</v>
      </c>
      <c r="I106" s="325">
        <v>0</v>
      </c>
      <c r="J106" s="325">
        <v>0</v>
      </c>
      <c r="K106" s="325">
        <v>0</v>
      </c>
      <c r="L106" s="323">
        <v>1824446.23</v>
      </c>
    </row>
    <row r="107" spans="1:12" ht="13.5" thickBot="1">
      <c r="A107" s="324" t="s">
        <v>374</v>
      </c>
      <c r="B107" s="325">
        <v>5290151.46</v>
      </c>
      <c r="C107" s="364">
        <v>0</v>
      </c>
      <c r="D107" s="325">
        <v>0</v>
      </c>
      <c r="E107" s="325">
        <v>0</v>
      </c>
      <c r="F107" s="325">
        <v>5290151.46</v>
      </c>
      <c r="G107" s="327">
        <v>0</v>
      </c>
      <c r="H107" s="325">
        <v>0</v>
      </c>
      <c r="I107" s="325">
        <v>0</v>
      </c>
      <c r="J107" s="325">
        <v>0</v>
      </c>
      <c r="K107" s="325">
        <v>0</v>
      </c>
      <c r="L107" s="323">
        <f aca="true" t="shared" si="2" ref="L107:L112">SUM(F107:K107)</f>
        <v>5290151.46</v>
      </c>
    </row>
    <row r="108" spans="1:12" ht="13.5" thickBot="1">
      <c r="A108" s="324" t="s">
        <v>375</v>
      </c>
      <c r="B108" s="325">
        <v>7179141.17</v>
      </c>
      <c r="C108" s="364">
        <v>0</v>
      </c>
      <c r="D108" s="325">
        <v>0</v>
      </c>
      <c r="E108" s="325">
        <v>0</v>
      </c>
      <c r="F108" s="325">
        <v>7179141.17</v>
      </c>
      <c r="G108" s="327">
        <v>0</v>
      </c>
      <c r="H108" s="325">
        <v>0</v>
      </c>
      <c r="I108" s="325">
        <v>0</v>
      </c>
      <c r="J108" s="325">
        <v>0</v>
      </c>
      <c r="K108" s="325">
        <v>110685</v>
      </c>
      <c r="L108" s="323">
        <f t="shared" si="2"/>
        <v>7289826.17</v>
      </c>
    </row>
    <row r="109" spans="1:12" ht="13.5" thickBot="1">
      <c r="A109" s="324" t="s">
        <v>420</v>
      </c>
      <c r="B109" s="325">
        <v>7309818.77</v>
      </c>
      <c r="C109" s="364">
        <v>234232</v>
      </c>
      <c r="D109" s="325">
        <v>0</v>
      </c>
      <c r="E109" s="325">
        <v>0</v>
      </c>
      <c r="F109" s="325">
        <v>7309818.77</v>
      </c>
      <c r="G109" s="327">
        <v>0</v>
      </c>
      <c r="H109" s="325">
        <v>0</v>
      </c>
      <c r="I109" s="325">
        <v>0</v>
      </c>
      <c r="J109" s="325">
        <v>0</v>
      </c>
      <c r="K109" s="325">
        <v>9643</v>
      </c>
      <c r="L109" s="323">
        <f t="shared" si="2"/>
        <v>7319461.77</v>
      </c>
    </row>
    <row r="110" spans="1:12" ht="13.5" thickBot="1">
      <c r="A110" s="324" t="s">
        <v>377</v>
      </c>
      <c r="B110" s="325">
        <v>4207965.97</v>
      </c>
      <c r="C110" s="364">
        <v>0</v>
      </c>
      <c r="D110" s="325">
        <v>0</v>
      </c>
      <c r="E110" s="325">
        <v>0</v>
      </c>
      <c r="F110" s="325">
        <v>4207965.97</v>
      </c>
      <c r="G110" s="327">
        <v>0</v>
      </c>
      <c r="H110" s="325">
        <v>0</v>
      </c>
      <c r="I110" s="325">
        <v>0</v>
      </c>
      <c r="J110" s="325">
        <v>0</v>
      </c>
      <c r="K110" s="325">
        <v>0</v>
      </c>
      <c r="L110" s="323">
        <f t="shared" si="2"/>
        <v>4207965.97</v>
      </c>
    </row>
    <row r="111" spans="1:12" ht="13.5" thickBot="1">
      <c r="A111" s="324" t="s">
        <v>378</v>
      </c>
      <c r="B111" s="325">
        <v>76076.94</v>
      </c>
      <c r="C111" s="364">
        <v>0</v>
      </c>
      <c r="D111" s="325">
        <v>0</v>
      </c>
      <c r="E111" s="325">
        <v>0</v>
      </c>
      <c r="F111" s="325">
        <v>76076.94</v>
      </c>
      <c r="G111" s="327">
        <v>0</v>
      </c>
      <c r="H111" s="325">
        <v>0</v>
      </c>
      <c r="I111" s="325">
        <v>0</v>
      </c>
      <c r="J111" s="325">
        <v>0</v>
      </c>
      <c r="K111" s="325">
        <v>79800</v>
      </c>
      <c r="L111" s="323">
        <f t="shared" si="2"/>
        <v>155876.94</v>
      </c>
    </row>
    <row r="112" spans="1:12" ht="13.5" thickBot="1">
      <c r="A112" s="324" t="s">
        <v>379</v>
      </c>
      <c r="B112" s="325">
        <v>1790172.28</v>
      </c>
      <c r="C112" s="364">
        <v>56158.5</v>
      </c>
      <c r="D112" s="325">
        <v>37482</v>
      </c>
      <c r="E112" s="325">
        <v>0</v>
      </c>
      <c r="F112" s="325">
        <v>1752690.28</v>
      </c>
      <c r="G112" s="327">
        <v>37482</v>
      </c>
      <c r="H112" s="325">
        <v>0</v>
      </c>
      <c r="I112" s="325">
        <v>0</v>
      </c>
      <c r="J112" s="325">
        <v>0</v>
      </c>
      <c r="K112" s="325">
        <v>96900</v>
      </c>
      <c r="L112" s="323">
        <f t="shared" si="2"/>
        <v>1887072.28</v>
      </c>
    </row>
    <row r="113" spans="1:12" ht="13.5" thickBot="1">
      <c r="A113" s="331" t="s">
        <v>380</v>
      </c>
      <c r="B113" s="332">
        <v>2145443.06</v>
      </c>
      <c r="C113" s="364">
        <v>31109</v>
      </c>
      <c r="D113" s="332">
        <v>837452</v>
      </c>
      <c r="E113" s="332">
        <v>-0.37</v>
      </c>
      <c r="F113" s="332" t="s">
        <v>421</v>
      </c>
      <c r="G113" s="333">
        <v>837452</v>
      </c>
      <c r="H113" s="332">
        <v>0</v>
      </c>
      <c r="I113" s="332">
        <v>0</v>
      </c>
      <c r="J113" s="332">
        <v>0</v>
      </c>
      <c r="K113" s="332">
        <v>83461.9</v>
      </c>
      <c r="L113" s="323">
        <v>2228905.33</v>
      </c>
    </row>
    <row r="114" spans="1:12" ht="13.5" thickBot="1">
      <c r="A114" s="334" t="s">
        <v>381</v>
      </c>
      <c r="B114" s="326">
        <v>4611605.15</v>
      </c>
      <c r="C114" s="364">
        <v>389572.87</v>
      </c>
      <c r="D114" s="326">
        <v>0</v>
      </c>
      <c r="E114" s="326">
        <v>0</v>
      </c>
      <c r="F114" s="354">
        <v>4611605.15</v>
      </c>
      <c r="G114" s="354">
        <v>0</v>
      </c>
      <c r="H114" s="326">
        <v>0</v>
      </c>
      <c r="I114" s="326">
        <v>0</v>
      </c>
      <c r="J114" s="326">
        <v>0</v>
      </c>
      <c r="K114" s="326">
        <v>0</v>
      </c>
      <c r="L114" s="323">
        <f>SUM(F114:K114)</f>
        <v>4611605.15</v>
      </c>
    </row>
    <row r="115" spans="1:12" ht="13.5" thickBot="1">
      <c r="A115" s="324" t="s">
        <v>382</v>
      </c>
      <c r="B115" s="325">
        <v>17868000.74</v>
      </c>
      <c r="C115" s="364">
        <v>853193.8</v>
      </c>
      <c r="D115" s="325">
        <v>66240</v>
      </c>
      <c r="E115" s="325">
        <v>0</v>
      </c>
      <c r="F115" s="327">
        <v>6000000</v>
      </c>
      <c r="G115" s="327">
        <v>11868000.74</v>
      </c>
      <c r="H115" s="325">
        <v>0</v>
      </c>
      <c r="I115" s="325">
        <v>0</v>
      </c>
      <c r="J115" s="325">
        <v>0</v>
      </c>
      <c r="K115" s="325">
        <v>0</v>
      </c>
      <c r="L115" s="323">
        <f>SUM(F115:K115)</f>
        <v>17868000.740000002</v>
      </c>
    </row>
    <row r="116" spans="1:12" ht="13.5" thickBot="1">
      <c r="A116" s="324" t="s">
        <v>383</v>
      </c>
      <c r="B116" s="325">
        <v>6712567.77</v>
      </c>
      <c r="C116" s="364">
        <v>130014.35</v>
      </c>
      <c r="D116" s="325">
        <v>0</v>
      </c>
      <c r="E116" s="325">
        <v>-120</v>
      </c>
      <c r="F116" s="327" t="s">
        <v>422</v>
      </c>
      <c r="G116" s="327">
        <v>0</v>
      </c>
      <c r="H116" s="325">
        <v>0</v>
      </c>
      <c r="I116" s="325">
        <v>0</v>
      </c>
      <c r="J116" s="325">
        <v>0</v>
      </c>
      <c r="K116" s="325">
        <v>50</v>
      </c>
      <c r="L116" s="323">
        <v>6712737.77</v>
      </c>
    </row>
    <row r="117" spans="1:12" ht="13.5" thickBot="1">
      <c r="A117" s="324" t="s">
        <v>384</v>
      </c>
      <c r="B117" s="325">
        <v>1221087.13</v>
      </c>
      <c r="C117" s="364">
        <v>193550.73</v>
      </c>
      <c r="D117" s="325">
        <v>0</v>
      </c>
      <c r="E117" s="325">
        <v>0</v>
      </c>
      <c r="F117" s="327">
        <v>1221087.13</v>
      </c>
      <c r="G117" s="327">
        <v>0</v>
      </c>
      <c r="H117" s="325">
        <v>0</v>
      </c>
      <c r="I117" s="325">
        <v>0</v>
      </c>
      <c r="J117" s="325">
        <v>0</v>
      </c>
      <c r="K117" s="325">
        <v>0</v>
      </c>
      <c r="L117" s="323">
        <f>SUM(F117:K117)</f>
        <v>1221087.13</v>
      </c>
    </row>
    <row r="118" spans="1:12" ht="13.5" thickBot="1">
      <c r="A118" s="324" t="s">
        <v>385</v>
      </c>
      <c r="B118" s="325">
        <v>297825.29</v>
      </c>
      <c r="C118" s="364">
        <v>0</v>
      </c>
      <c r="D118" s="325">
        <v>2810</v>
      </c>
      <c r="E118" s="325">
        <v>-200</v>
      </c>
      <c r="F118" s="327" t="s">
        <v>423</v>
      </c>
      <c r="G118" s="327">
        <v>2810</v>
      </c>
      <c r="H118" s="325">
        <v>0</v>
      </c>
      <c r="I118" s="325">
        <v>0</v>
      </c>
      <c r="J118" s="325">
        <v>0</v>
      </c>
      <c r="K118" s="325">
        <v>0</v>
      </c>
      <c r="L118" s="323">
        <v>298025.29</v>
      </c>
    </row>
    <row r="119" spans="1:12" ht="13.5" thickBot="1">
      <c r="A119" s="324" t="s">
        <v>386</v>
      </c>
      <c r="B119" s="325">
        <v>8527534.54</v>
      </c>
      <c r="C119" s="364">
        <v>0</v>
      </c>
      <c r="D119" s="325">
        <v>37802.36</v>
      </c>
      <c r="E119" s="325">
        <v>0</v>
      </c>
      <c r="F119" s="327">
        <v>8489732.18</v>
      </c>
      <c r="G119" s="327">
        <v>37802.36</v>
      </c>
      <c r="H119" s="325">
        <v>0</v>
      </c>
      <c r="I119" s="325">
        <v>0</v>
      </c>
      <c r="J119" s="325">
        <v>0</v>
      </c>
      <c r="K119" s="325">
        <v>0</v>
      </c>
      <c r="L119" s="323">
        <f>SUM(F119:K119)</f>
        <v>8527534.54</v>
      </c>
    </row>
    <row r="120" spans="1:12" ht="13.5" thickBot="1">
      <c r="A120" s="324" t="s">
        <v>387</v>
      </c>
      <c r="B120" s="337">
        <v>1576510.38</v>
      </c>
      <c r="C120" s="366">
        <v>0</v>
      </c>
      <c r="D120" s="337">
        <v>0</v>
      </c>
      <c r="E120" s="337">
        <v>0</v>
      </c>
      <c r="F120" s="367">
        <v>1576510.38</v>
      </c>
      <c r="G120" s="367">
        <v>0</v>
      </c>
      <c r="H120" s="337">
        <v>0</v>
      </c>
      <c r="I120" s="337">
        <v>0</v>
      </c>
      <c r="J120" s="337">
        <v>0</v>
      </c>
      <c r="K120" s="337">
        <v>0</v>
      </c>
      <c r="L120" s="338">
        <f>SUM(F120:K120)</f>
        <v>1576510.38</v>
      </c>
    </row>
    <row r="121" spans="1:12" ht="12.75">
      <c r="A121" s="369" t="s">
        <v>424</v>
      </c>
      <c r="B121" s="341"/>
      <c r="C121" s="341"/>
      <c r="D121" s="341"/>
      <c r="E121" s="341"/>
      <c r="F121" s="370"/>
      <c r="G121" s="341"/>
      <c r="H121" s="341"/>
      <c r="I121" s="341"/>
      <c r="J121" s="341"/>
      <c r="K121" s="371"/>
      <c r="L121" s="341"/>
    </row>
    <row r="122" spans="1:12" ht="12.75">
      <c r="A122" s="369" t="s">
        <v>425</v>
      </c>
      <c r="B122" s="341"/>
      <c r="C122" s="341"/>
      <c r="D122" s="341"/>
      <c r="E122" s="341"/>
      <c r="F122" s="370"/>
      <c r="G122" s="341"/>
      <c r="H122" s="341"/>
      <c r="I122" s="341"/>
      <c r="J122" s="341"/>
      <c r="K122" s="371"/>
      <c r="L122" s="341"/>
    </row>
    <row r="123" spans="1:12" ht="12.75">
      <c r="A123" s="369" t="s">
        <v>426</v>
      </c>
      <c r="B123" s="304"/>
      <c r="C123" s="304"/>
      <c r="D123" s="304"/>
      <c r="E123" s="304"/>
      <c r="F123" s="372"/>
      <c r="G123" s="304"/>
      <c r="H123" s="304"/>
      <c r="I123" s="304"/>
      <c r="J123" s="304"/>
      <c r="K123" s="373"/>
      <c r="L123" s="304"/>
    </row>
    <row r="124" spans="1:12" ht="13.5" thickBot="1">
      <c r="A124" s="374"/>
      <c r="B124" s="374"/>
      <c r="C124" s="374"/>
      <c r="D124" s="374"/>
      <c r="E124" s="374"/>
      <c r="F124" s="375"/>
      <c r="G124" s="374"/>
      <c r="H124" s="374"/>
      <c r="I124" s="374"/>
      <c r="J124" s="374"/>
      <c r="K124" s="374"/>
      <c r="L124" s="376" t="s">
        <v>62</v>
      </c>
    </row>
    <row r="125" spans="1:12" ht="14.25" thickBot="1" thickTop="1">
      <c r="A125" s="306" t="s">
        <v>3</v>
      </c>
      <c r="B125" s="306" t="s">
        <v>37</v>
      </c>
      <c r="C125" s="5"/>
      <c r="D125" s="361" t="s">
        <v>38</v>
      </c>
      <c r="E125" s="310"/>
      <c r="F125" s="257" t="s">
        <v>39</v>
      </c>
      <c r="G125" s="257" t="s">
        <v>39</v>
      </c>
      <c r="H125" s="257" t="s">
        <v>82</v>
      </c>
      <c r="I125" s="257" t="s">
        <v>83</v>
      </c>
      <c r="J125" s="307" t="s">
        <v>39</v>
      </c>
      <c r="K125" s="257" t="s">
        <v>427</v>
      </c>
      <c r="L125" s="257" t="s">
        <v>41</v>
      </c>
    </row>
    <row r="126" spans="1:12" ht="13.5" thickTop="1">
      <c r="A126" s="312"/>
      <c r="B126" s="312" t="s">
        <v>42</v>
      </c>
      <c r="C126" s="312"/>
      <c r="D126" s="306" t="s">
        <v>43</v>
      </c>
      <c r="E126" s="306" t="s">
        <v>44</v>
      </c>
      <c r="F126" s="314" t="s">
        <v>414</v>
      </c>
      <c r="G126" s="314" t="s">
        <v>45</v>
      </c>
      <c r="H126" s="314" t="s">
        <v>30</v>
      </c>
      <c r="I126" s="314" t="s">
        <v>109</v>
      </c>
      <c r="J126" s="313" t="s">
        <v>110</v>
      </c>
      <c r="K126" s="313" t="s">
        <v>48</v>
      </c>
      <c r="L126" s="314" t="s">
        <v>415</v>
      </c>
    </row>
    <row r="127" spans="1:12" ht="13.5" thickBot="1">
      <c r="A127" s="315"/>
      <c r="B127" s="315"/>
      <c r="C127" s="315"/>
      <c r="D127" s="315" t="s">
        <v>50</v>
      </c>
      <c r="E127" s="315" t="s">
        <v>51</v>
      </c>
      <c r="F127" s="316" t="s">
        <v>112</v>
      </c>
      <c r="G127" s="315"/>
      <c r="H127" s="316" t="s">
        <v>35</v>
      </c>
      <c r="I127" s="317"/>
      <c r="J127" s="317" t="s">
        <v>113</v>
      </c>
      <c r="K127" s="315"/>
      <c r="L127" s="315" t="s">
        <v>52</v>
      </c>
    </row>
    <row r="128" spans="1:12" ht="14.25" thickBot="1" thickTop="1">
      <c r="A128" s="324" t="s">
        <v>388</v>
      </c>
      <c r="B128" s="325">
        <v>259.13</v>
      </c>
      <c r="C128" s="325">
        <v>0</v>
      </c>
      <c r="D128" s="325">
        <v>259.13</v>
      </c>
      <c r="E128" s="325">
        <v>0</v>
      </c>
      <c r="F128" s="327">
        <v>0</v>
      </c>
      <c r="G128" s="327">
        <v>259.13</v>
      </c>
      <c r="H128" s="325">
        <v>0</v>
      </c>
      <c r="I128" s="325">
        <v>0</v>
      </c>
      <c r="J128" s="325">
        <v>0</v>
      </c>
      <c r="K128" s="325">
        <v>0</v>
      </c>
      <c r="L128" s="335">
        <f>SUM(F128:K128)</f>
        <v>259.13</v>
      </c>
    </row>
    <row r="129" spans="1:12" ht="13.5" thickBot="1">
      <c r="A129" s="324" t="s">
        <v>389</v>
      </c>
      <c r="B129" s="325">
        <v>553112.3</v>
      </c>
      <c r="C129" s="325">
        <v>0</v>
      </c>
      <c r="D129" s="325">
        <v>2015.5</v>
      </c>
      <c r="E129" s="325">
        <v>0</v>
      </c>
      <c r="F129" s="327">
        <v>551096.8</v>
      </c>
      <c r="G129" s="327">
        <v>2015.5</v>
      </c>
      <c r="H129" s="325">
        <v>0</v>
      </c>
      <c r="I129" s="325">
        <v>0</v>
      </c>
      <c r="J129" s="325">
        <v>0</v>
      </c>
      <c r="K129" s="325">
        <v>114532</v>
      </c>
      <c r="L129" s="335">
        <f>SUM(F129:K129)</f>
        <v>667644.3</v>
      </c>
    </row>
    <row r="130" spans="1:12" ht="13.5" thickBot="1">
      <c r="A130" s="324" t="s">
        <v>390</v>
      </c>
      <c r="B130" s="325">
        <v>42524.71</v>
      </c>
      <c r="C130" s="325">
        <v>2</v>
      </c>
      <c r="D130" s="325">
        <v>980</v>
      </c>
      <c r="E130" s="325">
        <v>13</v>
      </c>
      <c r="F130" s="327" t="s">
        <v>428</v>
      </c>
      <c r="G130" s="327">
        <v>980</v>
      </c>
      <c r="H130" s="325">
        <v>0</v>
      </c>
      <c r="I130" s="325">
        <v>0</v>
      </c>
      <c r="J130" s="325">
        <v>0</v>
      </c>
      <c r="K130" s="325">
        <v>0</v>
      </c>
      <c r="L130" s="335">
        <v>82511.71</v>
      </c>
    </row>
    <row r="131" spans="1:12" ht="13.5" thickBot="1">
      <c r="A131" s="324" t="s">
        <v>391</v>
      </c>
      <c r="B131" s="325">
        <v>508997.97</v>
      </c>
      <c r="C131" s="325">
        <v>0</v>
      </c>
      <c r="D131" s="325">
        <v>39893</v>
      </c>
      <c r="E131" s="325">
        <v>0</v>
      </c>
      <c r="F131" s="327">
        <v>469104.97</v>
      </c>
      <c r="G131" s="327">
        <v>39893</v>
      </c>
      <c r="H131" s="325">
        <v>0</v>
      </c>
      <c r="I131" s="325">
        <v>0</v>
      </c>
      <c r="J131" s="325">
        <v>0</v>
      </c>
      <c r="K131" s="325">
        <v>0</v>
      </c>
      <c r="L131" s="335">
        <f>SUM(F131:K131)</f>
        <v>508997.97</v>
      </c>
    </row>
    <row r="132" spans="1:12" ht="13.5" thickBot="1">
      <c r="A132" s="324" t="s">
        <v>392</v>
      </c>
      <c r="B132" s="325">
        <v>2227423.26</v>
      </c>
      <c r="C132" s="325">
        <v>0</v>
      </c>
      <c r="D132" s="325">
        <v>30078</v>
      </c>
      <c r="E132" s="325">
        <v>0</v>
      </c>
      <c r="F132" s="327" t="s">
        <v>429</v>
      </c>
      <c r="G132" s="327">
        <v>30078</v>
      </c>
      <c r="H132" s="325">
        <v>0</v>
      </c>
      <c r="I132" s="325">
        <v>0</v>
      </c>
      <c r="J132" s="325">
        <v>0</v>
      </c>
      <c r="K132" s="325">
        <v>910</v>
      </c>
      <c r="L132" s="335">
        <v>2228533.26</v>
      </c>
    </row>
    <row r="133" spans="1:12" ht="13.5" thickBot="1">
      <c r="A133" s="324" t="s">
        <v>393</v>
      </c>
      <c r="B133" s="325">
        <v>22251.42</v>
      </c>
      <c r="C133" s="325">
        <v>96500</v>
      </c>
      <c r="D133" s="325">
        <v>7825.6</v>
      </c>
      <c r="E133" s="325">
        <v>-1763</v>
      </c>
      <c r="F133" s="327" t="s">
        <v>430</v>
      </c>
      <c r="G133" s="327">
        <v>7825.6</v>
      </c>
      <c r="H133" s="325">
        <v>0</v>
      </c>
      <c r="I133" s="325">
        <v>0</v>
      </c>
      <c r="J133" s="325">
        <v>0</v>
      </c>
      <c r="K133" s="325">
        <v>1506332.03</v>
      </c>
      <c r="L133" s="335">
        <v>1591846.45</v>
      </c>
    </row>
    <row r="134" spans="1:12" ht="13.5" thickBot="1">
      <c r="A134" s="334" t="s">
        <v>394</v>
      </c>
      <c r="B134" s="326">
        <v>320092.86</v>
      </c>
      <c r="C134" s="326">
        <v>0</v>
      </c>
      <c r="D134" s="326">
        <v>0</v>
      </c>
      <c r="E134" s="326">
        <v>0</v>
      </c>
      <c r="F134" s="354" t="s">
        <v>431</v>
      </c>
      <c r="G134" s="354">
        <v>0</v>
      </c>
      <c r="H134" s="326">
        <v>0</v>
      </c>
      <c r="I134" s="326">
        <v>0</v>
      </c>
      <c r="J134" s="326">
        <v>0</v>
      </c>
      <c r="K134" s="326">
        <v>0</v>
      </c>
      <c r="L134" s="335">
        <v>404892.76</v>
      </c>
    </row>
    <row r="135" spans="1:12" ht="13.5" thickBot="1">
      <c r="A135" s="334" t="s">
        <v>395</v>
      </c>
      <c r="B135" s="326">
        <v>1013290.41</v>
      </c>
      <c r="C135" s="326">
        <v>0</v>
      </c>
      <c r="D135" s="326">
        <v>60738</v>
      </c>
      <c r="E135" s="326">
        <v>0</v>
      </c>
      <c r="F135" s="354">
        <v>952552.41</v>
      </c>
      <c r="G135" s="354">
        <v>60738</v>
      </c>
      <c r="H135" s="326">
        <v>0</v>
      </c>
      <c r="I135" s="326">
        <v>0</v>
      </c>
      <c r="J135" s="326">
        <v>0</v>
      </c>
      <c r="K135" s="326">
        <v>1862</v>
      </c>
      <c r="L135" s="335">
        <f>SUM(F135:K135)</f>
        <v>1015152.41</v>
      </c>
    </row>
    <row r="136" spans="1:12" ht="13.5" thickBot="1">
      <c r="A136" s="334" t="s">
        <v>396</v>
      </c>
      <c r="B136" s="326">
        <v>582346.89</v>
      </c>
      <c r="C136" s="326">
        <v>0</v>
      </c>
      <c r="D136" s="326">
        <v>0</v>
      </c>
      <c r="E136" s="326">
        <v>0</v>
      </c>
      <c r="F136" s="354">
        <v>582346.89</v>
      </c>
      <c r="G136" s="354">
        <v>0</v>
      </c>
      <c r="H136" s="326">
        <v>0</v>
      </c>
      <c r="I136" s="326">
        <v>0</v>
      </c>
      <c r="J136" s="326">
        <v>0</v>
      </c>
      <c r="K136" s="326">
        <v>0</v>
      </c>
      <c r="L136" s="335">
        <f>SUM(F136:K136)</f>
        <v>582346.89</v>
      </c>
    </row>
    <row r="137" spans="1:12" ht="13.5" thickBot="1">
      <c r="A137" s="334" t="s">
        <v>397</v>
      </c>
      <c r="B137" s="326">
        <v>912133.07</v>
      </c>
      <c r="C137" s="326">
        <v>0</v>
      </c>
      <c r="D137" s="326">
        <v>459.7</v>
      </c>
      <c r="E137" s="326">
        <v>0</v>
      </c>
      <c r="F137" s="354">
        <v>911673.37</v>
      </c>
      <c r="G137" s="354" t="s">
        <v>432</v>
      </c>
      <c r="H137" s="326">
        <v>0</v>
      </c>
      <c r="I137" s="326">
        <v>0</v>
      </c>
      <c r="J137" s="326">
        <v>0</v>
      </c>
      <c r="K137" s="326">
        <v>8</v>
      </c>
      <c r="L137" s="335">
        <v>925479.07</v>
      </c>
    </row>
    <row r="138" spans="1:12" ht="13.5" thickBot="1">
      <c r="A138" s="334" t="s">
        <v>398</v>
      </c>
      <c r="B138" s="326">
        <v>1432899.2</v>
      </c>
      <c r="C138" s="326">
        <v>0</v>
      </c>
      <c r="D138" s="326">
        <v>70122</v>
      </c>
      <c r="E138" s="326">
        <v>-0.88</v>
      </c>
      <c r="F138" s="354" t="s">
        <v>433</v>
      </c>
      <c r="G138" s="354">
        <v>70122</v>
      </c>
      <c r="H138" s="326">
        <v>0</v>
      </c>
      <c r="I138" s="326">
        <v>0</v>
      </c>
      <c r="J138" s="326">
        <v>0</v>
      </c>
      <c r="K138" s="326">
        <v>2000.05</v>
      </c>
      <c r="L138" s="335">
        <v>1434900.13</v>
      </c>
    </row>
    <row r="139" spans="1:12" ht="13.5" thickBot="1">
      <c r="A139" s="334" t="s">
        <v>399</v>
      </c>
      <c r="B139" s="326">
        <v>3538004.15</v>
      </c>
      <c r="C139" s="326">
        <v>0</v>
      </c>
      <c r="D139" s="326">
        <v>0</v>
      </c>
      <c r="E139" s="326">
        <v>0</v>
      </c>
      <c r="F139" s="354">
        <v>3538004.15</v>
      </c>
      <c r="G139" s="354">
        <v>0</v>
      </c>
      <c r="H139" s="326">
        <v>0</v>
      </c>
      <c r="I139" s="326">
        <v>0</v>
      </c>
      <c r="J139" s="326">
        <v>0</v>
      </c>
      <c r="K139" s="326">
        <v>0</v>
      </c>
      <c r="L139" s="335">
        <f>SUM(F139:K139)</f>
        <v>3538004.15</v>
      </c>
    </row>
    <row r="140" spans="1:12" ht="13.5" thickBot="1">
      <c r="A140" s="334" t="s">
        <v>400</v>
      </c>
      <c r="B140" s="326">
        <v>0</v>
      </c>
      <c r="C140" s="326">
        <v>38758.23</v>
      </c>
      <c r="D140" s="326">
        <v>0</v>
      </c>
      <c r="E140" s="326">
        <v>0</v>
      </c>
      <c r="F140" s="354">
        <v>0</v>
      </c>
      <c r="G140" s="354">
        <v>0</v>
      </c>
      <c r="H140" s="326">
        <v>0</v>
      </c>
      <c r="I140" s="326">
        <v>0</v>
      </c>
      <c r="J140" s="326">
        <v>0</v>
      </c>
      <c r="K140" s="326">
        <v>18791.05</v>
      </c>
      <c r="L140" s="335">
        <f>SUM(F140:K140)</f>
        <v>18791.05</v>
      </c>
    </row>
    <row r="141" spans="1:12" ht="13.5" thickBot="1">
      <c r="A141" s="331" t="s">
        <v>434</v>
      </c>
      <c r="B141" s="332">
        <v>0</v>
      </c>
      <c r="C141" s="332">
        <v>0</v>
      </c>
      <c r="D141" s="332">
        <v>0</v>
      </c>
      <c r="E141" s="332">
        <v>0</v>
      </c>
      <c r="F141" s="333">
        <v>0</v>
      </c>
      <c r="G141" s="333">
        <v>0</v>
      </c>
      <c r="H141" s="332">
        <v>0</v>
      </c>
      <c r="I141" s="332">
        <v>-2059796.6</v>
      </c>
      <c r="J141" s="332">
        <v>0</v>
      </c>
      <c r="K141" s="332">
        <v>0</v>
      </c>
      <c r="L141" s="377">
        <f>SUM(F141:K141)</f>
        <v>-2059796.6</v>
      </c>
    </row>
    <row r="142" spans="1:12" ht="13.5" thickBot="1">
      <c r="A142" s="334" t="s">
        <v>407</v>
      </c>
      <c r="B142" s="326">
        <v>1593.54</v>
      </c>
      <c r="C142" s="326"/>
      <c r="D142" s="326">
        <v>0</v>
      </c>
      <c r="E142" s="326">
        <v>0</v>
      </c>
      <c r="F142" s="326">
        <v>1593.54</v>
      </c>
      <c r="G142" s="354">
        <v>0</v>
      </c>
      <c r="H142" s="326">
        <v>0</v>
      </c>
      <c r="I142" s="350">
        <v>0</v>
      </c>
      <c r="J142" s="326">
        <v>0</v>
      </c>
      <c r="K142" s="326">
        <v>0</v>
      </c>
      <c r="L142" s="323">
        <v>1593.54</v>
      </c>
    </row>
    <row r="143" spans="1:12" ht="13.5" thickBot="1">
      <c r="A143" s="324" t="s">
        <v>408</v>
      </c>
      <c r="B143" s="353">
        <v>0</v>
      </c>
      <c r="C143" s="325"/>
      <c r="D143" s="325">
        <v>0</v>
      </c>
      <c r="E143" s="325">
        <v>0</v>
      </c>
      <c r="F143" s="327">
        <v>0</v>
      </c>
      <c r="G143" s="327">
        <v>0</v>
      </c>
      <c r="H143" s="325">
        <v>0</v>
      </c>
      <c r="I143" s="325">
        <v>-14761286.49</v>
      </c>
      <c r="J143" s="325">
        <v>0</v>
      </c>
      <c r="K143" s="325">
        <v>0</v>
      </c>
      <c r="L143" s="335">
        <v>-14761286.49</v>
      </c>
    </row>
    <row r="144" spans="1:12" ht="13.5" thickBot="1">
      <c r="A144" s="324" t="s">
        <v>409</v>
      </c>
      <c r="B144" s="325">
        <v>7943257.65</v>
      </c>
      <c r="C144" s="325"/>
      <c r="D144" s="325">
        <v>0</v>
      </c>
      <c r="E144" s="325">
        <v>0</v>
      </c>
      <c r="F144" s="325">
        <v>7943257.65</v>
      </c>
      <c r="G144" s="327">
        <v>0</v>
      </c>
      <c r="H144" s="325">
        <v>0</v>
      </c>
      <c r="I144" s="353">
        <v>0</v>
      </c>
      <c r="J144" s="327">
        <v>0</v>
      </c>
      <c r="K144" s="325">
        <v>0</v>
      </c>
      <c r="L144" s="378">
        <v>7943257.65</v>
      </c>
    </row>
    <row r="145" spans="1:12" ht="13.5" thickBot="1">
      <c r="A145" s="334" t="s">
        <v>410</v>
      </c>
      <c r="B145" s="326">
        <v>14839.17</v>
      </c>
      <c r="C145" s="326"/>
      <c r="D145" s="326">
        <v>0</v>
      </c>
      <c r="E145" s="326">
        <v>0</v>
      </c>
      <c r="F145" s="326">
        <v>14839.17</v>
      </c>
      <c r="G145" s="354">
        <v>0</v>
      </c>
      <c r="H145" s="326">
        <v>0</v>
      </c>
      <c r="I145" s="350">
        <v>0</v>
      </c>
      <c r="J145" s="326">
        <v>0</v>
      </c>
      <c r="K145" s="326">
        <v>0</v>
      </c>
      <c r="L145" s="323">
        <v>14839.17</v>
      </c>
    </row>
    <row r="146" spans="1:12" ht="13.5" thickBot="1">
      <c r="A146" s="331" t="s">
        <v>411</v>
      </c>
      <c r="B146" s="379">
        <v>0</v>
      </c>
      <c r="C146" s="332"/>
      <c r="D146" s="332">
        <v>0</v>
      </c>
      <c r="E146" s="337">
        <v>0</v>
      </c>
      <c r="F146" s="337">
        <v>0</v>
      </c>
      <c r="G146" s="333">
        <v>0</v>
      </c>
      <c r="H146" s="332">
        <v>0</v>
      </c>
      <c r="I146" s="380">
        <v>0</v>
      </c>
      <c r="J146" s="332">
        <v>0</v>
      </c>
      <c r="K146" s="337">
        <v>0</v>
      </c>
      <c r="L146" s="338">
        <v>0</v>
      </c>
    </row>
    <row r="147" spans="1:12" ht="14.25" thickBot="1" thickTop="1">
      <c r="A147" s="381" t="s">
        <v>92</v>
      </c>
      <c r="B147" s="382">
        <v>90161146.05</v>
      </c>
      <c r="C147" s="382">
        <v>2023091.48</v>
      </c>
      <c r="D147" s="382">
        <v>1216816.3</v>
      </c>
      <c r="E147" s="382">
        <v>-2071.25</v>
      </c>
      <c r="F147" s="383">
        <v>77406474.16</v>
      </c>
      <c r="G147" s="383">
        <v>13297084.13</v>
      </c>
      <c r="H147" s="382">
        <v>2391.67</v>
      </c>
      <c r="I147" s="382">
        <f>SUM(I128:I146)</f>
        <v>-16821083.09</v>
      </c>
      <c r="J147" s="382">
        <v>0</v>
      </c>
      <c r="K147" s="382">
        <v>2024975.03</v>
      </c>
      <c r="L147" s="384">
        <v>75909841.9</v>
      </c>
    </row>
    <row r="148" spans="1:12" ht="13.5" thickTop="1">
      <c r="A148" s="369" t="s">
        <v>435</v>
      </c>
      <c r="B148" s="301"/>
      <c r="C148" s="301"/>
      <c r="D148" s="301"/>
      <c r="E148" s="301"/>
      <c r="F148" s="301"/>
      <c r="G148" s="301"/>
      <c r="H148" s="301"/>
      <c r="I148" s="301"/>
      <c r="J148" s="301"/>
      <c r="K148" s="301"/>
      <c r="L148" s="385"/>
    </row>
    <row r="149" spans="1:12" ht="12.75">
      <c r="A149" s="369" t="s">
        <v>426</v>
      </c>
      <c r="B149" s="386"/>
      <c r="C149" s="386"/>
      <c r="D149" s="3"/>
      <c r="E149" s="3"/>
      <c r="F149" s="3"/>
      <c r="G149" s="3"/>
      <c r="H149" s="3"/>
      <c r="I149" s="3"/>
      <c r="J149" s="3"/>
      <c r="K149" s="3"/>
      <c r="L149" s="385"/>
    </row>
    <row r="150" spans="1:12" ht="12.75">
      <c r="A150" s="369" t="s">
        <v>436</v>
      </c>
      <c r="L150" s="385"/>
    </row>
    <row r="151" ht="12.75">
      <c r="L151" s="385"/>
    </row>
    <row r="152" spans="1:12" ht="15">
      <c r="A152" s="4"/>
      <c r="L152" s="387"/>
    </row>
    <row r="153" ht="12.75">
      <c r="L153" s="387"/>
    </row>
  </sheetData>
  <printOptions/>
  <pageMargins left="0.3937007874015748" right="0.1968503937007874" top="0.1968503937007874" bottom="0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A6" sqref="A6"/>
    </sheetView>
  </sheetViews>
  <sheetFormatPr defaultColWidth="9.00390625" defaultRowHeight="12.75"/>
  <cols>
    <col min="1" max="1" width="22.375" style="0" customWidth="1"/>
    <col min="2" max="2" width="13.375" style="0" customWidth="1"/>
    <col min="3" max="3" width="15.125" style="0" customWidth="1"/>
    <col min="4" max="4" width="14.00390625" style="0" customWidth="1"/>
    <col min="5" max="5" width="12.875" style="0" customWidth="1"/>
    <col min="6" max="6" width="14.25390625" style="0" customWidth="1"/>
    <col min="7" max="7" width="11.75390625" style="0" customWidth="1"/>
    <col min="8" max="8" width="12.375" style="0" customWidth="1"/>
    <col min="9" max="9" width="11.625" style="0" customWidth="1"/>
    <col min="10" max="10" width="12.25390625" style="0" customWidth="1"/>
    <col min="11" max="11" width="12.375" style="0" customWidth="1"/>
    <col min="12" max="12" width="8.00390625" style="0" customWidth="1"/>
    <col min="13" max="13" width="12.125" style="0" customWidth="1"/>
  </cols>
  <sheetData>
    <row r="1" spans="1:4" ht="20.25">
      <c r="A1" s="1" t="s">
        <v>437</v>
      </c>
      <c r="B1" s="388"/>
      <c r="C1" s="388"/>
      <c r="D1" s="388"/>
    </row>
    <row r="3" spans="1:10" ht="18">
      <c r="A3" s="2" t="s">
        <v>58</v>
      </c>
      <c r="B3" s="389"/>
      <c r="C3" s="389"/>
      <c r="D3" s="389"/>
      <c r="E3" s="389"/>
      <c r="F3" s="389"/>
      <c r="G3" s="389"/>
      <c r="H3" s="389"/>
      <c r="I3" s="389"/>
      <c r="J3" s="389"/>
    </row>
    <row r="5" ht="15">
      <c r="A5" s="4" t="s">
        <v>1</v>
      </c>
    </row>
    <row r="6" ht="13.5" thickBot="1">
      <c r="J6" t="s">
        <v>74</v>
      </c>
    </row>
    <row r="7" spans="1:11" ht="14.25" thickBot="1" thickTop="1">
      <c r="A7" s="5" t="s">
        <v>3</v>
      </c>
      <c r="B7" s="6" t="s">
        <v>4</v>
      </c>
      <c r="C7" s="6" t="s">
        <v>5</v>
      </c>
      <c r="D7" s="20" t="s">
        <v>7</v>
      </c>
      <c r="E7" s="25" t="s">
        <v>438</v>
      </c>
      <c r="F7" s="35" t="s">
        <v>8</v>
      </c>
      <c r="G7" s="9"/>
      <c r="H7" s="390" t="s">
        <v>9</v>
      </c>
      <c r="I7" s="391" t="s">
        <v>365</v>
      </c>
      <c r="J7" s="299" t="s">
        <v>81</v>
      </c>
      <c r="K7" s="29"/>
    </row>
    <row r="8" spans="1:11" ht="13.5" thickTop="1">
      <c r="A8" s="11"/>
      <c r="B8" s="11"/>
      <c r="C8" s="11"/>
      <c r="D8" s="392" t="s">
        <v>12</v>
      </c>
      <c r="E8" s="12" t="s">
        <v>11</v>
      </c>
      <c r="F8" s="6" t="s">
        <v>13</v>
      </c>
      <c r="G8" s="393" t="s">
        <v>13</v>
      </c>
      <c r="H8" s="393" t="s">
        <v>14</v>
      </c>
      <c r="I8" s="393" t="s">
        <v>105</v>
      </c>
      <c r="J8" s="25" t="s">
        <v>16</v>
      </c>
      <c r="K8" s="394"/>
    </row>
    <row r="9" spans="1:11" ht="13.5" thickBot="1">
      <c r="A9" s="14"/>
      <c r="B9" s="14"/>
      <c r="C9" s="14"/>
      <c r="D9" s="15">
        <v>2006</v>
      </c>
      <c r="E9" s="15" t="s">
        <v>73</v>
      </c>
      <c r="F9" s="15" t="s">
        <v>19</v>
      </c>
      <c r="G9" s="27" t="s">
        <v>20</v>
      </c>
      <c r="H9" s="27" t="s">
        <v>439</v>
      </c>
      <c r="I9" s="27">
        <v>2007</v>
      </c>
      <c r="J9" s="27" t="s">
        <v>22</v>
      </c>
      <c r="K9" s="394"/>
    </row>
    <row r="10" spans="1:11" ht="16.5" customHeight="1" thickBot="1" thickTop="1">
      <c r="A10" s="40" t="s">
        <v>440</v>
      </c>
      <c r="B10" s="41">
        <v>192307</v>
      </c>
      <c r="C10" s="41">
        <v>190583.26</v>
      </c>
      <c r="D10" s="41">
        <v>0</v>
      </c>
      <c r="E10" s="41">
        <v>1723.74</v>
      </c>
      <c r="F10" s="41">
        <v>0</v>
      </c>
      <c r="G10" s="41">
        <v>0</v>
      </c>
      <c r="H10" s="41">
        <v>1723.74</v>
      </c>
      <c r="I10" s="41">
        <v>0</v>
      </c>
      <c r="J10" s="38">
        <v>0</v>
      </c>
      <c r="K10" s="30"/>
    </row>
    <row r="11" spans="1:11" ht="16.5" customHeight="1" thickBot="1">
      <c r="A11" s="40" t="s">
        <v>441</v>
      </c>
      <c r="B11" s="41">
        <v>906646.19</v>
      </c>
      <c r="C11" s="41">
        <v>722674</v>
      </c>
      <c r="D11" s="41">
        <v>0</v>
      </c>
      <c r="E11" s="41">
        <v>183972.19</v>
      </c>
      <c r="F11" s="41">
        <v>36000</v>
      </c>
      <c r="G11" s="41">
        <v>9262.43</v>
      </c>
      <c r="H11" s="41">
        <v>138709.76</v>
      </c>
      <c r="I11" s="41">
        <v>0</v>
      </c>
      <c r="J11" s="19">
        <v>0</v>
      </c>
      <c r="K11" s="30"/>
    </row>
    <row r="12" spans="1:11" ht="16.5" customHeight="1" thickBot="1">
      <c r="A12" s="40" t="s">
        <v>442</v>
      </c>
      <c r="B12" s="41">
        <v>3632481.73</v>
      </c>
      <c r="C12" s="41">
        <v>1292042.09</v>
      </c>
      <c r="D12" s="41">
        <v>0</v>
      </c>
      <c r="E12" s="41">
        <v>2340439.64</v>
      </c>
      <c r="F12" s="41">
        <v>150000</v>
      </c>
      <c r="G12" s="41">
        <v>1187097.91</v>
      </c>
      <c r="H12" s="41">
        <v>1003341.73</v>
      </c>
      <c r="I12" s="41">
        <v>0</v>
      </c>
      <c r="J12" s="19">
        <v>0</v>
      </c>
      <c r="K12" s="30"/>
    </row>
    <row r="13" spans="1:11" ht="16.5" customHeight="1" thickBot="1">
      <c r="A13" s="40" t="s">
        <v>443</v>
      </c>
      <c r="B13" s="41">
        <v>1058000.48</v>
      </c>
      <c r="C13" s="41">
        <v>817277.1</v>
      </c>
      <c r="D13" s="41">
        <v>0</v>
      </c>
      <c r="E13" s="41">
        <v>240723.38</v>
      </c>
      <c r="F13" s="41">
        <v>0</v>
      </c>
      <c r="G13" s="41">
        <v>0</v>
      </c>
      <c r="H13" s="41">
        <v>240723.38</v>
      </c>
      <c r="I13" s="41">
        <v>0</v>
      </c>
      <c r="J13" s="19">
        <v>0</v>
      </c>
      <c r="K13" s="30"/>
    </row>
    <row r="14" spans="1:11" ht="16.5" customHeight="1" thickBot="1">
      <c r="A14" s="40" t="s">
        <v>444</v>
      </c>
      <c r="B14" s="41">
        <v>328239.05</v>
      </c>
      <c r="C14" s="41">
        <v>200279.06</v>
      </c>
      <c r="D14" s="41">
        <v>0</v>
      </c>
      <c r="E14" s="41">
        <v>127959.99</v>
      </c>
      <c r="F14" s="41">
        <v>0</v>
      </c>
      <c r="G14" s="41">
        <v>0</v>
      </c>
      <c r="H14" s="41">
        <v>127959.99</v>
      </c>
      <c r="I14" s="41">
        <v>0</v>
      </c>
      <c r="J14" s="19">
        <v>0</v>
      </c>
      <c r="K14" s="30"/>
    </row>
    <row r="15" spans="1:11" ht="16.5" customHeight="1" thickBot="1">
      <c r="A15" s="40" t="s">
        <v>445</v>
      </c>
      <c r="B15" s="41">
        <v>2154403</v>
      </c>
      <c r="C15" s="41">
        <v>2053202.64</v>
      </c>
      <c r="D15" s="41">
        <v>0</v>
      </c>
      <c r="E15" s="41">
        <v>101200.36</v>
      </c>
      <c r="F15" s="41">
        <v>50000</v>
      </c>
      <c r="G15" s="41">
        <v>51200.36</v>
      </c>
      <c r="H15" s="41">
        <v>0</v>
      </c>
      <c r="I15" s="41">
        <v>0</v>
      </c>
      <c r="J15" s="19">
        <v>0</v>
      </c>
      <c r="K15" s="30"/>
    </row>
    <row r="16" spans="1:11" ht="16.5" customHeight="1" thickBot="1">
      <c r="A16" s="40" t="s">
        <v>446</v>
      </c>
      <c r="B16" s="41">
        <v>5156311.66</v>
      </c>
      <c r="C16" s="41">
        <v>4522659.86</v>
      </c>
      <c r="D16" s="41">
        <v>0</v>
      </c>
      <c r="E16" s="41">
        <v>633651.8</v>
      </c>
      <c r="F16" s="41">
        <v>500000</v>
      </c>
      <c r="G16" s="41">
        <v>133651.8</v>
      </c>
      <c r="H16" s="41">
        <v>0</v>
      </c>
      <c r="I16" s="41">
        <v>0</v>
      </c>
      <c r="J16" s="19">
        <v>0</v>
      </c>
      <c r="K16" s="30"/>
    </row>
    <row r="17" spans="1:11" ht="16.5" customHeight="1" thickBot="1">
      <c r="A17" s="40" t="s">
        <v>447</v>
      </c>
      <c r="B17" s="41">
        <v>1321437.42</v>
      </c>
      <c r="C17" s="41">
        <v>1328124.5</v>
      </c>
      <c r="D17" s="41">
        <v>142560</v>
      </c>
      <c r="E17" s="41">
        <v>-149247.08</v>
      </c>
      <c r="F17" s="41">
        <v>0</v>
      </c>
      <c r="G17" s="41">
        <v>0</v>
      </c>
      <c r="H17" s="41">
        <v>0</v>
      </c>
      <c r="I17" s="41">
        <v>149247.08</v>
      </c>
      <c r="J17" s="42">
        <v>0</v>
      </c>
      <c r="K17" s="30"/>
    </row>
    <row r="18" spans="1:11" ht="16.5" customHeight="1" thickBot="1">
      <c r="A18" s="40" t="s">
        <v>448</v>
      </c>
      <c r="B18" s="41">
        <v>3313392.72</v>
      </c>
      <c r="C18" s="41">
        <v>1673217.31</v>
      </c>
      <c r="D18" s="41">
        <v>0</v>
      </c>
      <c r="E18" s="41">
        <v>1640175.41</v>
      </c>
      <c r="F18" s="41">
        <v>1312140</v>
      </c>
      <c r="G18" s="41">
        <v>328035.41</v>
      </c>
      <c r="H18" s="41">
        <v>0</v>
      </c>
      <c r="I18" s="41">
        <v>0</v>
      </c>
      <c r="J18" s="42">
        <v>0</v>
      </c>
      <c r="K18" s="30"/>
    </row>
    <row r="19" spans="1:11" ht="16.5" customHeight="1" thickBot="1">
      <c r="A19" s="40" t="s">
        <v>449</v>
      </c>
      <c r="B19" s="41">
        <v>714265.06</v>
      </c>
      <c r="C19" s="41">
        <v>478994.46</v>
      </c>
      <c r="D19" s="41">
        <v>0</v>
      </c>
      <c r="E19" s="41">
        <v>235270.6</v>
      </c>
      <c r="F19" s="41">
        <v>0</v>
      </c>
      <c r="G19" s="41">
        <v>0</v>
      </c>
      <c r="H19" s="41">
        <v>235270.6</v>
      </c>
      <c r="I19" s="41">
        <v>0</v>
      </c>
      <c r="J19" s="42">
        <v>0</v>
      </c>
      <c r="K19" s="30"/>
    </row>
    <row r="20" spans="1:11" ht="16.5" customHeight="1" thickBot="1">
      <c r="A20" s="40" t="s">
        <v>450</v>
      </c>
      <c r="B20" s="41">
        <v>4120006.38</v>
      </c>
      <c r="C20" s="41">
        <v>3838768.9</v>
      </c>
      <c r="D20" s="41">
        <v>0</v>
      </c>
      <c r="E20" s="41">
        <v>281237.48</v>
      </c>
      <c r="F20" s="41">
        <v>0</v>
      </c>
      <c r="G20" s="41">
        <v>0</v>
      </c>
      <c r="H20" s="41">
        <v>281237.48</v>
      </c>
      <c r="I20" s="41">
        <v>0</v>
      </c>
      <c r="J20" s="42">
        <v>0</v>
      </c>
      <c r="K20" s="30"/>
    </row>
    <row r="21" spans="1:11" ht="16.5" customHeight="1" thickBot="1">
      <c r="A21" s="40" t="s">
        <v>451</v>
      </c>
      <c r="B21" s="41">
        <v>1042149.01</v>
      </c>
      <c r="C21" s="41">
        <v>497367.52</v>
      </c>
      <c r="D21" s="41">
        <v>6032.68</v>
      </c>
      <c r="E21" s="41">
        <v>538748.81</v>
      </c>
      <c r="F21" s="41">
        <v>430995</v>
      </c>
      <c r="G21" s="41">
        <v>107753.81</v>
      </c>
      <c r="H21" s="41">
        <v>0</v>
      </c>
      <c r="I21" s="41">
        <v>0</v>
      </c>
      <c r="J21" s="19">
        <v>0</v>
      </c>
      <c r="K21" s="30"/>
    </row>
    <row r="22" spans="1:11" ht="16.5" customHeight="1" thickBot="1">
      <c r="A22" s="40" t="s">
        <v>452</v>
      </c>
      <c r="B22" s="41">
        <v>5446704.31</v>
      </c>
      <c r="C22" s="41">
        <v>5375518.84</v>
      </c>
      <c r="D22" s="41">
        <v>0</v>
      </c>
      <c r="E22" s="41">
        <v>71185.47</v>
      </c>
      <c r="F22" s="41">
        <v>50000</v>
      </c>
      <c r="G22" s="41">
        <v>21185.47</v>
      </c>
      <c r="H22" s="41">
        <v>0</v>
      </c>
      <c r="I22" s="41">
        <v>0</v>
      </c>
      <c r="J22" s="42">
        <v>0</v>
      </c>
      <c r="K22" s="30"/>
    </row>
    <row r="23" spans="1:11" ht="16.5" customHeight="1" thickBot="1">
      <c r="A23" s="40" t="s">
        <v>453</v>
      </c>
      <c r="B23" s="41">
        <v>3244048.71</v>
      </c>
      <c r="C23" s="41">
        <v>1513314.81</v>
      </c>
      <c r="D23" s="41">
        <v>0</v>
      </c>
      <c r="E23" s="41">
        <v>1730733.9</v>
      </c>
      <c r="F23" s="41">
        <v>686000</v>
      </c>
      <c r="G23" s="41">
        <v>171534.84</v>
      </c>
      <c r="H23" s="41">
        <v>873199.06</v>
      </c>
      <c r="I23" s="41">
        <v>0</v>
      </c>
      <c r="J23" s="42">
        <v>0</v>
      </c>
      <c r="K23" s="30"/>
    </row>
    <row r="24" spans="1:11" ht="16.5" customHeight="1" thickBot="1">
      <c r="A24" s="40" t="s">
        <v>454</v>
      </c>
      <c r="B24" s="41">
        <v>2528608.41</v>
      </c>
      <c r="C24" s="41">
        <v>1809937.84</v>
      </c>
      <c r="D24" s="41">
        <v>0</v>
      </c>
      <c r="E24" s="41">
        <v>718670.57</v>
      </c>
      <c r="F24" s="41">
        <v>300000</v>
      </c>
      <c r="G24" s="41">
        <v>185433.94</v>
      </c>
      <c r="H24" s="41">
        <v>233236.63</v>
      </c>
      <c r="I24" s="41">
        <v>0</v>
      </c>
      <c r="J24" s="42">
        <v>0</v>
      </c>
      <c r="K24" s="30"/>
    </row>
    <row r="25" spans="1:11" ht="16.5" customHeight="1" thickBot="1">
      <c r="A25" s="40" t="s">
        <v>455</v>
      </c>
      <c r="B25" s="41">
        <v>34729613.98</v>
      </c>
      <c r="C25" s="41">
        <v>35515596.9</v>
      </c>
      <c r="D25" s="41">
        <v>0</v>
      </c>
      <c r="E25" s="41">
        <v>-785982.92</v>
      </c>
      <c r="F25" s="41">
        <v>0</v>
      </c>
      <c r="G25" s="41">
        <v>0</v>
      </c>
      <c r="H25" s="41">
        <v>0</v>
      </c>
      <c r="I25" s="41">
        <v>785982.92</v>
      </c>
      <c r="J25" s="42">
        <v>1872105.94</v>
      </c>
      <c r="K25" s="30"/>
    </row>
    <row r="26" spans="1:11" ht="16.5" customHeight="1" thickBot="1">
      <c r="A26" s="16" t="s">
        <v>456</v>
      </c>
      <c r="B26" s="41">
        <v>1406277.3</v>
      </c>
      <c r="C26" s="41">
        <v>942018.61</v>
      </c>
      <c r="D26" s="41">
        <v>0</v>
      </c>
      <c r="E26" s="41">
        <v>464258.69</v>
      </c>
      <c r="F26" s="41">
        <v>371400</v>
      </c>
      <c r="G26" s="41">
        <v>92858.69</v>
      </c>
      <c r="H26" s="41">
        <v>0</v>
      </c>
      <c r="I26" s="41">
        <v>0</v>
      </c>
      <c r="J26" s="42">
        <v>0</v>
      </c>
      <c r="K26" s="30"/>
    </row>
    <row r="27" ht="12.75">
      <c r="A27" s="32"/>
    </row>
    <row r="28" ht="12.75">
      <c r="A28" s="32" t="s">
        <v>457</v>
      </c>
    </row>
    <row r="29" ht="12.75">
      <c r="A29" s="32" t="s">
        <v>458</v>
      </c>
    </row>
    <row r="30" ht="12.75">
      <c r="A30" s="32" t="s">
        <v>459</v>
      </c>
    </row>
    <row r="35" ht="15">
      <c r="A35" s="4" t="s">
        <v>24</v>
      </c>
    </row>
    <row r="36" ht="13.5" thickBot="1">
      <c r="J36" t="s">
        <v>74</v>
      </c>
    </row>
    <row r="37" spans="1:12" ht="14.25" thickBot="1" thickTop="1">
      <c r="A37" s="13" t="s">
        <v>3</v>
      </c>
      <c r="B37" s="6" t="s">
        <v>25</v>
      </c>
      <c r="C37" s="6" t="s">
        <v>26</v>
      </c>
      <c r="D37" s="6" t="s">
        <v>5</v>
      </c>
      <c r="E37" s="6" t="s">
        <v>6</v>
      </c>
      <c r="F37" s="6" t="s">
        <v>101</v>
      </c>
      <c r="G37" s="21" t="s">
        <v>27</v>
      </c>
      <c r="H37" s="21"/>
      <c r="I37" s="21"/>
      <c r="J37" s="9"/>
      <c r="K37" s="8" t="s">
        <v>460</v>
      </c>
      <c r="L37" s="9"/>
    </row>
    <row r="38" spans="1:12" ht="13.5" thickTop="1">
      <c r="A38" s="11"/>
      <c r="B38" s="12" t="s">
        <v>28</v>
      </c>
      <c r="C38" s="26" t="s">
        <v>29</v>
      </c>
      <c r="D38" s="12"/>
      <c r="E38" s="12" t="s">
        <v>76</v>
      </c>
      <c r="F38" s="26" t="s">
        <v>30</v>
      </c>
      <c r="G38" s="395" t="s">
        <v>31</v>
      </c>
      <c r="H38" s="390" t="s">
        <v>32</v>
      </c>
      <c r="I38" s="395" t="s">
        <v>33</v>
      </c>
      <c r="J38" s="6" t="s">
        <v>340</v>
      </c>
      <c r="K38" s="12" t="s">
        <v>15</v>
      </c>
      <c r="L38" s="13" t="s">
        <v>461</v>
      </c>
    </row>
    <row r="39" spans="1:12" ht="13.5" thickBot="1">
      <c r="A39" s="14"/>
      <c r="B39" s="14"/>
      <c r="C39" s="14"/>
      <c r="D39" s="15"/>
      <c r="E39" s="27" t="s">
        <v>34</v>
      </c>
      <c r="F39" s="15" t="s">
        <v>35</v>
      </c>
      <c r="G39" s="23"/>
      <c r="H39" s="319"/>
      <c r="I39" s="396" t="s">
        <v>36</v>
      </c>
      <c r="J39" s="15" t="s">
        <v>462</v>
      </c>
      <c r="K39" s="15">
        <v>2007</v>
      </c>
      <c r="L39" s="15" t="s">
        <v>22</v>
      </c>
    </row>
    <row r="40" spans="1:12" ht="16.5" customHeight="1" thickBot="1" thickTop="1">
      <c r="A40" s="40" t="s">
        <v>440</v>
      </c>
      <c r="B40" s="41">
        <v>6512411.51</v>
      </c>
      <c r="C40" s="41">
        <v>20678000</v>
      </c>
      <c r="D40" s="41">
        <v>27235833.76</v>
      </c>
      <c r="E40" s="41">
        <v>-45422.25</v>
      </c>
      <c r="F40" s="41">
        <v>0</v>
      </c>
      <c r="G40" s="41">
        <v>1723.74</v>
      </c>
      <c r="H40" s="41">
        <v>43698.51</v>
      </c>
      <c r="I40" s="41">
        <v>0</v>
      </c>
      <c r="J40" s="41">
        <v>0</v>
      </c>
      <c r="K40" s="17">
        <v>0</v>
      </c>
      <c r="L40" s="19">
        <v>0</v>
      </c>
    </row>
    <row r="41" spans="1:12" ht="16.5" customHeight="1" thickBot="1">
      <c r="A41" s="40" t="s">
        <v>441</v>
      </c>
      <c r="B41" s="41">
        <v>16220937.78</v>
      </c>
      <c r="C41" s="41">
        <v>39067000</v>
      </c>
      <c r="D41" s="41">
        <v>55426647.54</v>
      </c>
      <c r="E41" s="41">
        <v>-138709.76</v>
      </c>
      <c r="F41" s="41">
        <v>0</v>
      </c>
      <c r="G41" s="41">
        <v>138709.76</v>
      </c>
      <c r="H41" s="41">
        <v>0</v>
      </c>
      <c r="I41" s="41">
        <v>0</v>
      </c>
      <c r="J41" s="41">
        <v>0</v>
      </c>
      <c r="K41" s="17">
        <v>0</v>
      </c>
      <c r="L41" s="19">
        <v>0</v>
      </c>
    </row>
    <row r="42" spans="1:12" ht="16.5" customHeight="1" thickBot="1">
      <c r="A42" s="40" t="s">
        <v>442</v>
      </c>
      <c r="B42" s="41">
        <v>30753024.97</v>
      </c>
      <c r="C42" s="41">
        <v>61832000</v>
      </c>
      <c r="D42" s="41">
        <v>93590299.47</v>
      </c>
      <c r="E42" s="41">
        <v>-1005274.5</v>
      </c>
      <c r="F42" s="41">
        <v>0</v>
      </c>
      <c r="G42" s="41">
        <v>1003341.73</v>
      </c>
      <c r="H42" s="41">
        <v>0</v>
      </c>
      <c r="I42" s="41">
        <v>0</v>
      </c>
      <c r="J42" s="41">
        <v>1932.77</v>
      </c>
      <c r="K42" s="17">
        <v>0</v>
      </c>
      <c r="L42" s="19">
        <v>0</v>
      </c>
    </row>
    <row r="43" spans="1:12" ht="16.5" customHeight="1" thickBot="1">
      <c r="A43" s="40" t="s">
        <v>443</v>
      </c>
      <c r="B43" s="41">
        <v>5317490.69</v>
      </c>
      <c r="C43" s="41">
        <v>19582000</v>
      </c>
      <c r="D43" s="41">
        <v>25173283.26</v>
      </c>
      <c r="E43" s="41">
        <v>-273792.57</v>
      </c>
      <c r="F43" s="41">
        <v>12699</v>
      </c>
      <c r="G43" s="41">
        <v>240723.38</v>
      </c>
      <c r="H43" s="41">
        <v>27047.98</v>
      </c>
      <c r="I43" s="41">
        <v>6021.21</v>
      </c>
      <c r="J43" s="41">
        <v>0</v>
      </c>
      <c r="K43" s="17">
        <v>0</v>
      </c>
      <c r="L43" s="19">
        <v>0</v>
      </c>
    </row>
    <row r="44" spans="1:12" ht="16.5" customHeight="1" thickBot="1">
      <c r="A44" s="40" t="s">
        <v>444</v>
      </c>
      <c r="B44" s="41">
        <v>5546434.31</v>
      </c>
      <c r="C44" s="41">
        <v>12163000</v>
      </c>
      <c r="D44" s="41">
        <v>17962608.59</v>
      </c>
      <c r="E44" s="41">
        <v>-253174.28</v>
      </c>
      <c r="F44" s="41">
        <v>0</v>
      </c>
      <c r="G44" s="397">
        <v>127959.99</v>
      </c>
      <c r="H44" s="41">
        <v>125214.29</v>
      </c>
      <c r="I44" s="41">
        <v>0</v>
      </c>
      <c r="J44" s="41">
        <v>0</v>
      </c>
      <c r="K44" s="17">
        <v>0</v>
      </c>
      <c r="L44" s="19">
        <v>0</v>
      </c>
    </row>
    <row r="45" spans="1:12" ht="16.5" customHeight="1" thickBot="1">
      <c r="A45" s="40" t="s">
        <v>445</v>
      </c>
      <c r="B45" s="41">
        <v>9974554.94</v>
      </c>
      <c r="C45" s="41">
        <v>23869000</v>
      </c>
      <c r="D45" s="41">
        <v>33839700.07</v>
      </c>
      <c r="E45" s="41">
        <v>3854.87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17">
        <v>0</v>
      </c>
      <c r="L45" s="19">
        <v>0</v>
      </c>
    </row>
    <row r="46" spans="1:12" ht="16.5" customHeight="1" thickBot="1">
      <c r="A46" s="40" t="s">
        <v>446</v>
      </c>
      <c r="B46" s="41">
        <v>51162748.21</v>
      </c>
      <c r="C46" s="41">
        <v>77483000</v>
      </c>
      <c r="D46" s="41">
        <v>128642058.35</v>
      </c>
      <c r="E46" s="41">
        <v>3689.86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17">
        <v>0</v>
      </c>
      <c r="L46" s="19">
        <v>0</v>
      </c>
    </row>
    <row r="47" spans="1:12" ht="16.5" customHeight="1" thickBot="1">
      <c r="A47" s="40" t="s">
        <v>447</v>
      </c>
      <c r="B47" s="41">
        <v>21510556.94</v>
      </c>
      <c r="C47" s="41">
        <v>51840000</v>
      </c>
      <c r="D47" s="41">
        <v>73699835.28</v>
      </c>
      <c r="E47" s="41">
        <v>-349278.34</v>
      </c>
      <c r="F47" s="41">
        <v>0</v>
      </c>
      <c r="G47" s="41">
        <v>0</v>
      </c>
      <c r="H47" s="41">
        <v>349278.34</v>
      </c>
      <c r="I47" s="41">
        <v>0</v>
      </c>
      <c r="J47" s="41">
        <v>0</v>
      </c>
      <c r="K47" s="17">
        <v>0</v>
      </c>
      <c r="L47" s="19">
        <v>0</v>
      </c>
    </row>
    <row r="48" spans="1:12" ht="16.5" customHeight="1" thickBot="1">
      <c r="A48" s="40" t="s">
        <v>448</v>
      </c>
      <c r="B48" s="41">
        <v>15820325.42</v>
      </c>
      <c r="C48" s="41">
        <v>42298000</v>
      </c>
      <c r="D48" s="41">
        <v>57999996.74</v>
      </c>
      <c r="E48" s="41">
        <v>118328.68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17">
        <v>0</v>
      </c>
      <c r="L48" s="19">
        <v>0</v>
      </c>
    </row>
    <row r="49" spans="1:12" ht="16.5" customHeight="1" thickBot="1">
      <c r="A49" s="40" t="s">
        <v>449</v>
      </c>
      <c r="B49" s="41">
        <v>4583889.1</v>
      </c>
      <c r="C49" s="41" t="s">
        <v>463</v>
      </c>
      <c r="D49" s="41">
        <v>33964888.74</v>
      </c>
      <c r="E49" s="41">
        <v>-919060.88</v>
      </c>
      <c r="F49" s="41">
        <v>269</v>
      </c>
      <c r="G49" s="41">
        <v>235270.6</v>
      </c>
      <c r="H49" s="41">
        <v>87174.36</v>
      </c>
      <c r="I49" s="41">
        <v>596615.92</v>
      </c>
      <c r="J49" s="41">
        <v>0</v>
      </c>
      <c r="K49" s="17">
        <v>0</v>
      </c>
      <c r="L49" s="19">
        <v>0</v>
      </c>
    </row>
    <row r="50" spans="1:12" ht="16.5" customHeight="1" thickBot="1">
      <c r="A50" s="40" t="s">
        <v>450</v>
      </c>
      <c r="B50" s="41">
        <v>20864222.09</v>
      </c>
      <c r="C50" s="41">
        <v>75215000</v>
      </c>
      <c r="D50" s="41">
        <v>98571141.58</v>
      </c>
      <c r="E50" s="41">
        <v>-2491919.49</v>
      </c>
      <c r="F50" s="41">
        <v>0</v>
      </c>
      <c r="G50" s="41">
        <v>281237.48</v>
      </c>
      <c r="H50" s="41">
        <v>0</v>
      </c>
      <c r="I50" s="41">
        <v>2207615.21</v>
      </c>
      <c r="J50" s="41">
        <v>3060</v>
      </c>
      <c r="K50" s="17">
        <v>0</v>
      </c>
      <c r="L50" s="19">
        <v>0</v>
      </c>
    </row>
    <row r="51" spans="1:12" ht="16.5" customHeight="1" thickBot="1">
      <c r="A51" s="40" t="s">
        <v>451</v>
      </c>
      <c r="B51" s="41">
        <v>5929069.13</v>
      </c>
      <c r="C51" s="41">
        <v>23968000</v>
      </c>
      <c r="D51" s="41">
        <v>28727619.6</v>
      </c>
      <c r="E51" s="41">
        <v>1169449.53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17">
        <v>0</v>
      </c>
      <c r="L51" s="19">
        <v>0</v>
      </c>
    </row>
    <row r="52" spans="1:12" ht="16.5" customHeight="1" thickBot="1">
      <c r="A52" s="40" t="s">
        <v>452</v>
      </c>
      <c r="B52" s="41">
        <v>9632339.74</v>
      </c>
      <c r="C52" s="41">
        <v>62713000</v>
      </c>
      <c r="D52" s="41">
        <v>72032241.22</v>
      </c>
      <c r="E52" s="41">
        <v>313098.52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17">
        <v>0</v>
      </c>
      <c r="L52" s="19">
        <v>0</v>
      </c>
    </row>
    <row r="53" spans="1:12" ht="16.5" customHeight="1" thickBot="1">
      <c r="A53" s="40" t="s">
        <v>453</v>
      </c>
      <c r="B53" s="41">
        <v>14602611.8</v>
      </c>
      <c r="C53" s="41">
        <v>57615000</v>
      </c>
      <c r="D53" s="41">
        <v>73090810.86</v>
      </c>
      <c r="E53" s="41">
        <v>-873199.06</v>
      </c>
      <c r="F53" s="41">
        <v>0</v>
      </c>
      <c r="G53" s="41">
        <v>873199.06</v>
      </c>
      <c r="H53" s="41">
        <v>0</v>
      </c>
      <c r="I53" s="41">
        <v>0</v>
      </c>
      <c r="J53" s="41">
        <v>0</v>
      </c>
      <c r="K53" s="17">
        <v>0</v>
      </c>
      <c r="L53" s="19">
        <v>0</v>
      </c>
    </row>
    <row r="54" spans="1:12" ht="16.5" customHeight="1" thickBot="1">
      <c r="A54" s="40" t="s">
        <v>454</v>
      </c>
      <c r="B54" s="41">
        <v>1765863.96</v>
      </c>
      <c r="C54" s="41">
        <v>35225000</v>
      </c>
      <c r="D54" s="41">
        <v>37224100.59</v>
      </c>
      <c r="E54" s="41">
        <v>-233236.63</v>
      </c>
      <c r="F54" s="41">
        <v>0</v>
      </c>
      <c r="G54" s="41">
        <v>233236.63</v>
      </c>
      <c r="H54" s="41">
        <v>0</v>
      </c>
      <c r="I54" s="41">
        <v>0</v>
      </c>
      <c r="J54" s="41">
        <v>0</v>
      </c>
      <c r="K54" s="17">
        <v>0</v>
      </c>
      <c r="L54" s="19">
        <v>0</v>
      </c>
    </row>
    <row r="55" spans="1:12" ht="16.5" customHeight="1" thickBot="1">
      <c r="A55" s="40" t="s">
        <v>455</v>
      </c>
      <c r="B55" s="41">
        <v>63362875.99</v>
      </c>
      <c r="C55" s="41">
        <v>21398000</v>
      </c>
      <c r="D55" s="41">
        <v>81113560.43</v>
      </c>
      <c r="E55" s="41">
        <v>3647315.56</v>
      </c>
      <c r="F55" s="398">
        <v>0</v>
      </c>
      <c r="G55" s="41">
        <v>0</v>
      </c>
      <c r="H55" s="41">
        <v>0</v>
      </c>
      <c r="I55" s="41">
        <v>0</v>
      </c>
      <c r="J55" s="41">
        <v>0</v>
      </c>
      <c r="K55" s="17">
        <v>0</v>
      </c>
      <c r="L55" s="19">
        <v>0</v>
      </c>
    </row>
    <row r="56" spans="1:12" ht="16.5" customHeight="1" thickBot="1">
      <c r="A56" s="43" t="s">
        <v>464</v>
      </c>
      <c r="B56" s="44">
        <v>23201159.68</v>
      </c>
      <c r="C56" s="44" t="s">
        <v>465</v>
      </c>
      <c r="D56" s="44">
        <v>237453281.93</v>
      </c>
      <c r="E56" s="44">
        <v>348489.84</v>
      </c>
      <c r="F56" s="44">
        <v>43138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5">
        <v>0</v>
      </c>
    </row>
    <row r="57" ht="13.5" thickTop="1">
      <c r="A57" s="32"/>
    </row>
    <row r="58" ht="12.75">
      <c r="A58" s="32" t="s">
        <v>466</v>
      </c>
    </row>
    <row r="59" ht="12.75">
      <c r="A59" s="32" t="s">
        <v>467</v>
      </c>
    </row>
    <row r="60" ht="12.75">
      <c r="A60" s="32"/>
    </row>
    <row r="69" ht="13.5" thickBot="1">
      <c r="J69" t="s">
        <v>74</v>
      </c>
    </row>
    <row r="70" spans="1:13" ht="14.25" thickBot="1" thickTop="1">
      <c r="A70" s="13" t="s">
        <v>3</v>
      </c>
      <c r="B70" s="13" t="s">
        <v>37</v>
      </c>
      <c r="C70" s="8" t="s">
        <v>38</v>
      </c>
      <c r="D70" s="9"/>
      <c r="E70" s="13" t="s">
        <v>39</v>
      </c>
      <c r="F70" s="399" t="s">
        <v>39</v>
      </c>
      <c r="G70" s="13" t="s">
        <v>468</v>
      </c>
      <c r="H70" s="25" t="s">
        <v>83</v>
      </c>
      <c r="I70" s="25" t="s">
        <v>39</v>
      </c>
      <c r="J70" s="25" t="s">
        <v>40</v>
      </c>
      <c r="K70" s="25" t="s">
        <v>41</v>
      </c>
      <c r="L70" s="33"/>
      <c r="M70" s="29"/>
    </row>
    <row r="71" spans="1:13" ht="13.5" thickTop="1">
      <c r="A71" s="11"/>
      <c r="B71" s="11" t="s">
        <v>42</v>
      </c>
      <c r="C71" s="13" t="s">
        <v>469</v>
      </c>
      <c r="D71" s="13" t="s">
        <v>44</v>
      </c>
      <c r="E71" s="11" t="s">
        <v>108</v>
      </c>
      <c r="F71" s="400" t="s">
        <v>470</v>
      </c>
      <c r="G71" s="11" t="s">
        <v>30</v>
      </c>
      <c r="H71" s="26" t="s">
        <v>109</v>
      </c>
      <c r="I71" s="26" t="s">
        <v>47</v>
      </c>
      <c r="J71" s="12" t="s">
        <v>48</v>
      </c>
      <c r="K71" s="26" t="s">
        <v>471</v>
      </c>
      <c r="L71" s="33"/>
      <c r="M71" s="29"/>
    </row>
    <row r="72" spans="1:13" ht="13.5" thickBot="1">
      <c r="A72" s="14"/>
      <c r="B72" s="14"/>
      <c r="C72" s="14" t="s">
        <v>50</v>
      </c>
      <c r="D72" s="14" t="s">
        <v>472</v>
      </c>
      <c r="E72" s="14" t="s">
        <v>473</v>
      </c>
      <c r="F72" s="14"/>
      <c r="G72" s="14" t="s">
        <v>35</v>
      </c>
      <c r="H72" s="15"/>
      <c r="I72" s="15"/>
      <c r="J72" s="14"/>
      <c r="K72" s="27" t="s">
        <v>474</v>
      </c>
      <c r="L72" s="33"/>
      <c r="M72" s="29"/>
    </row>
    <row r="73" spans="1:13" ht="16.5" customHeight="1" thickBot="1" thickTop="1">
      <c r="A73" s="40" t="s">
        <v>440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2">
        <v>0</v>
      </c>
      <c r="L73" s="30"/>
      <c r="M73" s="30"/>
    </row>
    <row r="74" spans="1:13" ht="16.5" customHeight="1" thickBot="1">
      <c r="A74" s="40" t="s">
        <v>441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2">
        <v>0</v>
      </c>
      <c r="L74" s="30"/>
      <c r="M74" s="30"/>
    </row>
    <row r="75" spans="1:13" ht="16.5" customHeight="1" thickBot="1">
      <c r="A75" s="40" t="s">
        <v>442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537189.6</v>
      </c>
      <c r="K75" s="42">
        <v>537189.6</v>
      </c>
      <c r="L75" s="30"/>
      <c r="M75" s="30"/>
    </row>
    <row r="76" spans="1:13" ht="16.5" customHeight="1" thickBot="1">
      <c r="A76" s="40" t="s">
        <v>443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12699</v>
      </c>
      <c r="H76" s="41">
        <v>-6021.21</v>
      </c>
      <c r="I76" s="41">
        <v>6021.21</v>
      </c>
      <c r="J76" s="41">
        <v>0</v>
      </c>
      <c r="K76" s="42">
        <v>12699</v>
      </c>
      <c r="L76" s="30"/>
      <c r="M76" s="30"/>
    </row>
    <row r="77" spans="1:13" ht="16.5" customHeight="1" thickBot="1">
      <c r="A77" s="40" t="s">
        <v>444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2">
        <v>0</v>
      </c>
      <c r="L77" s="30"/>
      <c r="M77" s="30"/>
    </row>
    <row r="78" spans="1:13" ht="16.5" customHeight="1" thickBot="1">
      <c r="A78" s="40" t="s">
        <v>445</v>
      </c>
      <c r="B78" s="41">
        <v>3854.87</v>
      </c>
      <c r="C78" s="41">
        <v>3854.87</v>
      </c>
      <c r="D78" s="41">
        <v>0</v>
      </c>
      <c r="E78" s="41">
        <v>0</v>
      </c>
      <c r="F78" s="41">
        <v>3854.87</v>
      </c>
      <c r="G78" s="41">
        <v>0</v>
      </c>
      <c r="H78" s="41">
        <v>0</v>
      </c>
      <c r="I78" s="41">
        <v>0</v>
      </c>
      <c r="J78" s="41">
        <v>5070</v>
      </c>
      <c r="K78" s="42">
        <v>8924.87</v>
      </c>
      <c r="L78" s="30"/>
      <c r="M78" s="30"/>
    </row>
    <row r="79" spans="1:13" ht="16.5" customHeight="1" thickBot="1">
      <c r="A79" s="40" t="s">
        <v>446</v>
      </c>
      <c r="B79" s="41">
        <v>3689.86</v>
      </c>
      <c r="C79" s="41">
        <v>3689.86</v>
      </c>
      <c r="D79" s="41">
        <v>0</v>
      </c>
      <c r="E79" s="41" t="s">
        <v>475</v>
      </c>
      <c r="F79" s="41">
        <v>3689.86</v>
      </c>
      <c r="G79" s="41">
        <v>0</v>
      </c>
      <c r="H79" s="41">
        <v>0</v>
      </c>
      <c r="I79" s="41">
        <v>0</v>
      </c>
      <c r="J79" s="41">
        <v>377610</v>
      </c>
      <c r="K79" s="42">
        <v>443299.86</v>
      </c>
      <c r="L79" s="30"/>
      <c r="M79" s="30"/>
    </row>
    <row r="80" spans="1:13" ht="16.5" customHeight="1" thickBot="1">
      <c r="A80" s="40" t="s">
        <v>447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161487.5</v>
      </c>
      <c r="K80" s="42">
        <v>161487.5</v>
      </c>
      <c r="L80" s="30"/>
      <c r="M80" s="30"/>
    </row>
    <row r="81" spans="1:13" ht="16.5" customHeight="1" thickBot="1">
      <c r="A81" s="40" t="s">
        <v>448</v>
      </c>
      <c r="B81" s="41">
        <v>118328.68</v>
      </c>
      <c r="C81" s="41">
        <v>0</v>
      </c>
      <c r="D81" s="41">
        <v>0</v>
      </c>
      <c r="E81" s="41">
        <v>118328.68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2">
        <v>118328.68</v>
      </c>
      <c r="L81" s="30"/>
      <c r="M81" s="30"/>
    </row>
    <row r="82" spans="1:13" ht="16.5" customHeight="1" thickBot="1">
      <c r="A82" s="40" t="s">
        <v>449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269</v>
      </c>
      <c r="H82" s="41">
        <v>-596615.92</v>
      </c>
      <c r="I82" s="41">
        <v>596615.92</v>
      </c>
      <c r="J82" s="41">
        <v>0</v>
      </c>
      <c r="K82" s="42">
        <v>269</v>
      </c>
      <c r="L82" s="30"/>
      <c r="M82" s="30"/>
    </row>
    <row r="83" spans="1:13" ht="16.5" customHeight="1" thickBot="1">
      <c r="A83" s="40" t="s">
        <v>450</v>
      </c>
      <c r="B83" s="41">
        <v>0</v>
      </c>
      <c r="C83" s="41">
        <v>0</v>
      </c>
      <c r="D83" s="41">
        <v>6.8</v>
      </c>
      <c r="E83" s="41">
        <v>0</v>
      </c>
      <c r="F83" s="41">
        <v>0</v>
      </c>
      <c r="G83" s="41">
        <v>0</v>
      </c>
      <c r="H83" s="41">
        <v>-2207615.21</v>
      </c>
      <c r="I83" s="41">
        <v>2207615.21</v>
      </c>
      <c r="J83" s="41">
        <v>0</v>
      </c>
      <c r="K83" s="42">
        <v>0</v>
      </c>
      <c r="L83" s="30"/>
      <c r="M83" s="30"/>
    </row>
    <row r="84" spans="1:13" ht="16.5" customHeight="1" thickBot="1">
      <c r="A84" s="40" t="s">
        <v>451</v>
      </c>
      <c r="B84" s="41">
        <v>1169449.53</v>
      </c>
      <c r="C84" s="41">
        <v>150342.87</v>
      </c>
      <c r="D84" s="41">
        <v>0</v>
      </c>
      <c r="E84" s="41">
        <v>1019106.66</v>
      </c>
      <c r="F84" s="41">
        <v>150342.87</v>
      </c>
      <c r="G84" s="41">
        <v>0</v>
      </c>
      <c r="H84" s="41">
        <v>0</v>
      </c>
      <c r="I84" s="41">
        <v>0</v>
      </c>
      <c r="J84" s="41">
        <v>427847</v>
      </c>
      <c r="K84" s="42">
        <v>1597296.53</v>
      </c>
      <c r="L84" s="30"/>
      <c r="M84" s="30"/>
    </row>
    <row r="85" spans="1:13" ht="16.5" customHeight="1" thickBot="1">
      <c r="A85" s="40" t="s">
        <v>452</v>
      </c>
      <c r="B85" s="41">
        <v>313098.52</v>
      </c>
      <c r="C85" s="41">
        <v>0</v>
      </c>
      <c r="D85" s="41">
        <v>0</v>
      </c>
      <c r="E85" s="41">
        <v>313098.52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2">
        <v>313098.52</v>
      </c>
      <c r="L85" s="30"/>
      <c r="M85" s="30"/>
    </row>
    <row r="86" spans="1:13" ht="16.5" customHeight="1" thickBot="1">
      <c r="A86" s="40" t="s">
        <v>453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96.9</v>
      </c>
      <c r="K86" s="42">
        <v>96.9</v>
      </c>
      <c r="L86" s="30"/>
      <c r="M86" s="30"/>
    </row>
    <row r="87" spans="1:13" ht="16.5" customHeight="1" thickBot="1">
      <c r="A87" s="40" t="s">
        <v>454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2">
        <v>0</v>
      </c>
      <c r="L87" s="30"/>
      <c r="M87" s="30"/>
    </row>
    <row r="88" spans="1:13" ht="16.5" customHeight="1" thickBot="1">
      <c r="A88" s="40" t="s">
        <v>455</v>
      </c>
      <c r="B88" s="41">
        <v>3647315.56</v>
      </c>
      <c r="C88" s="41">
        <v>530275</v>
      </c>
      <c r="D88" s="41">
        <v>0</v>
      </c>
      <c r="E88" s="41">
        <v>3117040.56</v>
      </c>
      <c r="F88" s="41">
        <v>530275</v>
      </c>
      <c r="G88" s="41">
        <v>0</v>
      </c>
      <c r="H88" s="41">
        <v>0</v>
      </c>
      <c r="I88" s="41">
        <v>0</v>
      </c>
      <c r="J88" s="41">
        <v>4154.07</v>
      </c>
      <c r="K88" s="42">
        <v>3651469.63</v>
      </c>
      <c r="L88" s="30"/>
      <c r="M88" s="30"/>
    </row>
    <row r="89" spans="1:13" ht="16.5" customHeight="1" thickBot="1">
      <c r="A89" s="401" t="s">
        <v>464</v>
      </c>
      <c r="B89" s="41">
        <v>348489.84</v>
      </c>
      <c r="C89" s="41">
        <v>170782</v>
      </c>
      <c r="D89" s="41">
        <v>0</v>
      </c>
      <c r="E89" s="41" t="s">
        <v>476</v>
      </c>
      <c r="F89" s="41" t="s">
        <v>477</v>
      </c>
      <c r="G89" s="41">
        <v>43138</v>
      </c>
      <c r="H89" s="41">
        <v>0</v>
      </c>
      <c r="I89" s="41">
        <v>0</v>
      </c>
      <c r="J89" s="41" t="s">
        <v>478</v>
      </c>
      <c r="K89" s="42">
        <v>693434.84</v>
      </c>
      <c r="L89" s="30"/>
      <c r="M89" s="30"/>
    </row>
    <row r="90" spans="1:13" ht="16.5" customHeight="1" thickBot="1">
      <c r="A90" s="402" t="s">
        <v>479</v>
      </c>
      <c r="B90" s="403"/>
      <c r="C90" s="403"/>
      <c r="D90" s="403"/>
      <c r="E90" s="404">
        <v>4906582.26</v>
      </c>
      <c r="F90" s="405">
        <v>883915.6</v>
      </c>
      <c r="G90" s="406">
        <f>SUM(G73:G89)</f>
        <v>56106</v>
      </c>
      <c r="H90" s="405">
        <f>SUM(H73:H89)</f>
        <v>-2810252.34</v>
      </c>
      <c r="I90" s="407">
        <f>SUM(I73:I89)</f>
        <v>2810252.34</v>
      </c>
      <c r="J90" s="406">
        <v>1690991.07</v>
      </c>
      <c r="K90" s="408">
        <f>SUM(K73:K89)</f>
        <v>7537594.93</v>
      </c>
      <c r="L90" s="409"/>
      <c r="M90" s="409"/>
    </row>
    <row r="91" ht="13.5" thickTop="1"/>
    <row r="92" ht="12.75">
      <c r="A92" s="32" t="s">
        <v>480</v>
      </c>
    </row>
    <row r="93" ht="12.75">
      <c r="A93" s="32" t="s">
        <v>481</v>
      </c>
    </row>
    <row r="94" ht="12.75">
      <c r="A94" s="32"/>
    </row>
    <row r="97" spans="1:12" ht="18">
      <c r="A97" s="410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ht="12.75">
      <c r="A99" s="29"/>
      <c r="B99" s="394"/>
      <c r="C99" s="29"/>
      <c r="D99" s="29"/>
      <c r="E99" s="29"/>
      <c r="F99" s="29"/>
      <c r="G99" s="29"/>
      <c r="H99" s="29"/>
      <c r="I99" s="29"/>
      <c r="J99" s="29"/>
      <c r="K99" s="29"/>
      <c r="L99" s="29"/>
    </row>
    <row r="100" spans="1:12" ht="12.75">
      <c r="A100" s="29"/>
      <c r="B100" s="394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ht="12.75">
      <c r="A101" s="29"/>
      <c r="B101" s="394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5" sqref="A5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2.125" style="0" customWidth="1"/>
    <col min="6" max="6" width="13.125" style="0" customWidth="1"/>
    <col min="7" max="8" width="12.75390625" style="0" customWidth="1"/>
    <col min="9" max="9" width="12.00390625" style="0" customWidth="1"/>
    <col min="10" max="10" width="11.00390625" style="0" customWidth="1"/>
    <col min="11" max="11" width="13.75390625" style="0" customWidth="1"/>
    <col min="12" max="12" width="12.125" style="0" customWidth="1"/>
  </cols>
  <sheetData>
    <row r="1" ht="18" customHeight="1">
      <c r="A1" s="34" t="s">
        <v>482</v>
      </c>
    </row>
    <row r="3" ht="18">
      <c r="A3" s="2" t="s">
        <v>58</v>
      </c>
    </row>
    <row r="5" ht="15">
      <c r="A5" s="4" t="s">
        <v>1</v>
      </c>
    </row>
    <row r="6" ht="13.5" thickBot="1">
      <c r="I6" t="s">
        <v>62</v>
      </c>
    </row>
    <row r="7" spans="1:11" ht="14.25" thickBot="1" thickTop="1">
      <c r="A7" s="5" t="s">
        <v>3</v>
      </c>
      <c r="B7" s="6" t="s">
        <v>4</v>
      </c>
      <c r="C7" s="6" t="s">
        <v>5</v>
      </c>
      <c r="D7" s="6" t="s">
        <v>6</v>
      </c>
      <c r="E7" s="412" t="s">
        <v>7</v>
      </c>
      <c r="F7" s="8" t="s">
        <v>8</v>
      </c>
      <c r="G7" s="9"/>
      <c r="H7" s="6" t="s">
        <v>9</v>
      </c>
      <c r="I7" s="25" t="s">
        <v>9</v>
      </c>
      <c r="J7" s="35" t="s">
        <v>63</v>
      </c>
      <c r="K7" s="9"/>
    </row>
    <row r="8" spans="1:11" ht="13.5" thickTop="1">
      <c r="A8" s="11"/>
      <c r="B8" s="11"/>
      <c r="C8" s="11"/>
      <c r="D8" s="12" t="s">
        <v>11</v>
      </c>
      <c r="E8" s="12" t="s">
        <v>12</v>
      </c>
      <c r="F8" s="6" t="s">
        <v>13</v>
      </c>
      <c r="G8" s="6" t="s">
        <v>13</v>
      </c>
      <c r="H8" s="12" t="s">
        <v>14</v>
      </c>
      <c r="I8" s="12" t="s">
        <v>64</v>
      </c>
      <c r="J8" s="6" t="s">
        <v>15</v>
      </c>
      <c r="K8" s="6" t="s">
        <v>16</v>
      </c>
    </row>
    <row r="9" spans="1:11" ht="13.5" thickBot="1">
      <c r="A9" s="14"/>
      <c r="B9" s="14"/>
      <c r="C9" s="14"/>
      <c r="D9" s="15" t="s">
        <v>18</v>
      </c>
      <c r="E9" s="15">
        <v>2006</v>
      </c>
      <c r="F9" s="15" t="s">
        <v>19</v>
      </c>
      <c r="G9" s="15" t="s">
        <v>20</v>
      </c>
      <c r="H9" s="15" t="s">
        <v>21</v>
      </c>
      <c r="I9" s="15" t="s">
        <v>65</v>
      </c>
      <c r="J9" s="15">
        <v>2007</v>
      </c>
      <c r="K9" s="15" t="s">
        <v>22</v>
      </c>
    </row>
    <row r="10" spans="1:12" ht="14.25" thickBot="1" thickTop="1">
      <c r="A10" s="36" t="s">
        <v>483</v>
      </c>
      <c r="B10" s="37">
        <v>20428113.11</v>
      </c>
      <c r="C10" s="37">
        <v>15005122.64</v>
      </c>
      <c r="D10" s="37">
        <v>5422990.47</v>
      </c>
      <c r="E10" s="37">
        <v>0</v>
      </c>
      <c r="F10" s="37">
        <v>150000</v>
      </c>
      <c r="G10" s="37">
        <v>995775.86</v>
      </c>
      <c r="H10" s="37">
        <v>4277214.61</v>
      </c>
      <c r="I10" s="37">
        <v>0</v>
      </c>
      <c r="J10" s="37">
        <v>0</v>
      </c>
      <c r="K10" s="38">
        <v>0</v>
      </c>
      <c r="L10" s="39"/>
    </row>
    <row r="11" spans="1:12" ht="13.5" thickBot="1">
      <c r="A11" s="16" t="s">
        <v>484</v>
      </c>
      <c r="B11" s="17">
        <v>5606827.3</v>
      </c>
      <c r="C11" s="17">
        <v>3680306.5</v>
      </c>
      <c r="D11" s="17">
        <v>1926520.8</v>
      </c>
      <c r="E11" s="17">
        <v>92400</v>
      </c>
      <c r="F11" s="17">
        <v>1615136</v>
      </c>
      <c r="G11" s="17">
        <v>403784.8</v>
      </c>
      <c r="H11" s="17">
        <v>0</v>
      </c>
      <c r="I11" s="17">
        <v>0</v>
      </c>
      <c r="J11" s="17">
        <v>0</v>
      </c>
      <c r="K11" s="19">
        <v>0</v>
      </c>
      <c r="L11" s="39"/>
    </row>
    <row r="12" spans="1:8" ht="12.75">
      <c r="A12" s="29"/>
      <c r="B12" s="413"/>
      <c r="C12" s="413"/>
      <c r="D12" s="414"/>
      <c r="E12" s="29"/>
      <c r="H12" s="48"/>
    </row>
    <row r="13" spans="2:8" ht="12.75">
      <c r="B13" s="414"/>
      <c r="C13" s="48"/>
      <c r="D13" s="414"/>
      <c r="H13" s="48"/>
    </row>
    <row r="14" spans="2:4" ht="12.75">
      <c r="B14" s="414"/>
      <c r="C14" s="48"/>
      <c r="D14" s="414"/>
    </row>
    <row r="15" spans="2:4" ht="12.75">
      <c r="B15" s="48"/>
      <c r="C15" s="48"/>
      <c r="D15" s="48"/>
    </row>
    <row r="16" ht="15">
      <c r="A16" s="4" t="s">
        <v>24</v>
      </c>
    </row>
    <row r="17" ht="13.5" thickBot="1">
      <c r="I17" t="s">
        <v>74</v>
      </c>
    </row>
    <row r="18" spans="1:12" ht="14.25" thickBot="1" thickTop="1">
      <c r="A18" s="13" t="s">
        <v>3</v>
      </c>
      <c r="B18" s="6" t="s">
        <v>25</v>
      </c>
      <c r="C18" s="6" t="s">
        <v>26</v>
      </c>
      <c r="D18" s="6" t="s">
        <v>5</v>
      </c>
      <c r="E18" s="6" t="s">
        <v>6</v>
      </c>
      <c r="F18" s="20" t="s">
        <v>69</v>
      </c>
      <c r="G18" s="8" t="s">
        <v>27</v>
      </c>
      <c r="H18" s="21"/>
      <c r="I18" s="21"/>
      <c r="J18" s="55"/>
      <c r="K18" s="56" t="s">
        <v>485</v>
      </c>
      <c r="L18" s="29"/>
    </row>
    <row r="19" spans="1:11" ht="13.5" thickTop="1">
      <c r="A19" s="11"/>
      <c r="B19" s="12" t="s">
        <v>28</v>
      </c>
      <c r="C19" s="26" t="s">
        <v>29</v>
      </c>
      <c r="D19" s="12"/>
      <c r="E19" s="12" t="s">
        <v>76</v>
      </c>
      <c r="F19" s="12" t="s">
        <v>30</v>
      </c>
      <c r="G19" s="6" t="s">
        <v>31</v>
      </c>
      <c r="H19" s="25" t="s">
        <v>78</v>
      </c>
      <c r="I19" s="25" t="s">
        <v>33</v>
      </c>
      <c r="J19" s="12" t="s">
        <v>79</v>
      </c>
      <c r="K19" s="25" t="s">
        <v>80</v>
      </c>
    </row>
    <row r="20" spans="1:11" ht="13.5" thickBot="1">
      <c r="A20" s="14"/>
      <c r="B20" s="14"/>
      <c r="C20" s="14"/>
      <c r="D20" s="15"/>
      <c r="E20" s="27" t="s">
        <v>34</v>
      </c>
      <c r="F20" s="15" t="s">
        <v>35</v>
      </c>
      <c r="G20" s="23"/>
      <c r="H20" s="15"/>
      <c r="I20" s="27" t="s">
        <v>36</v>
      </c>
      <c r="J20" s="27"/>
      <c r="K20" s="15"/>
    </row>
    <row r="21" spans="1:11" ht="14.25" thickBot="1" thickTop="1">
      <c r="A21" s="36" t="s">
        <v>483</v>
      </c>
      <c r="B21" s="41">
        <v>190239.36</v>
      </c>
      <c r="C21" s="37">
        <v>31641000</v>
      </c>
      <c r="D21" s="37">
        <v>36201095.15</v>
      </c>
      <c r="E21" s="37">
        <v>-4369855.79</v>
      </c>
      <c r="F21" s="37">
        <v>0</v>
      </c>
      <c r="G21" s="37">
        <v>4277214.61</v>
      </c>
      <c r="H21" s="37">
        <v>0</v>
      </c>
      <c r="I21" s="37">
        <v>0</v>
      </c>
      <c r="J21" s="17">
        <v>92641.18</v>
      </c>
      <c r="K21" s="19">
        <v>0</v>
      </c>
    </row>
    <row r="22" spans="1:11" ht="13.5" thickBot="1">
      <c r="A22" s="16" t="s">
        <v>484</v>
      </c>
      <c r="B22" s="17">
        <v>9971178.97</v>
      </c>
      <c r="C22" s="17">
        <v>206642000</v>
      </c>
      <c r="D22" s="17">
        <v>220310622.59</v>
      </c>
      <c r="E22" s="17">
        <v>-3697443.62</v>
      </c>
      <c r="F22" s="17">
        <v>0</v>
      </c>
      <c r="G22" s="17">
        <v>0</v>
      </c>
      <c r="H22" s="17">
        <v>0</v>
      </c>
      <c r="I22" s="17">
        <v>3578765.62</v>
      </c>
      <c r="J22" s="17">
        <v>118678</v>
      </c>
      <c r="K22" s="19">
        <v>0</v>
      </c>
    </row>
    <row r="23" spans="1:5" ht="12.75">
      <c r="A23" s="32"/>
      <c r="B23" s="413"/>
      <c r="C23" s="413"/>
      <c r="D23" s="413"/>
      <c r="E23" s="413"/>
    </row>
    <row r="24" spans="1:2" ht="12.75">
      <c r="A24" s="32"/>
      <c r="B24" s="414"/>
    </row>
    <row r="25" spans="1:2" ht="12.75">
      <c r="A25" s="32"/>
      <c r="B25" s="48"/>
    </row>
    <row r="28" ht="13.5" thickBot="1">
      <c r="K28" t="s">
        <v>74</v>
      </c>
    </row>
    <row r="29" spans="1:12" ht="14.25" thickBot="1" thickTop="1">
      <c r="A29" s="13" t="s">
        <v>3</v>
      </c>
      <c r="B29" s="25" t="s">
        <v>37</v>
      </c>
      <c r="C29" s="8" t="s">
        <v>38</v>
      </c>
      <c r="D29" s="21"/>
      <c r="E29" s="25" t="s">
        <v>39</v>
      </c>
      <c r="F29" s="25" t="s">
        <v>39</v>
      </c>
      <c r="G29" s="25" t="s">
        <v>82</v>
      </c>
      <c r="H29" s="6" t="s">
        <v>83</v>
      </c>
      <c r="I29" s="25" t="s">
        <v>39</v>
      </c>
      <c r="J29" s="25" t="s">
        <v>40</v>
      </c>
      <c r="K29" s="25" t="s">
        <v>41</v>
      </c>
      <c r="L29" s="33"/>
    </row>
    <row r="30" spans="1:12" ht="13.5" thickTop="1">
      <c r="A30" s="11"/>
      <c r="B30" s="26" t="s">
        <v>42</v>
      </c>
      <c r="C30" s="25" t="s">
        <v>43</v>
      </c>
      <c r="D30" s="25" t="s">
        <v>44</v>
      </c>
      <c r="E30" s="26" t="s">
        <v>486</v>
      </c>
      <c r="F30" s="26" t="s">
        <v>45</v>
      </c>
      <c r="G30" s="26" t="s">
        <v>30</v>
      </c>
      <c r="H30" s="12" t="s">
        <v>85</v>
      </c>
      <c r="I30" s="26" t="s">
        <v>47</v>
      </c>
      <c r="J30" s="26" t="s">
        <v>48</v>
      </c>
      <c r="K30" s="26" t="s">
        <v>86</v>
      </c>
      <c r="L30" s="33"/>
    </row>
    <row r="31" spans="1:12" ht="13.5" thickBot="1">
      <c r="A31" s="14"/>
      <c r="B31" s="14"/>
      <c r="C31" s="27" t="s">
        <v>50</v>
      </c>
      <c r="D31" s="27" t="s">
        <v>51</v>
      </c>
      <c r="E31" s="27" t="s">
        <v>87</v>
      </c>
      <c r="F31" s="27"/>
      <c r="G31" s="27" t="s">
        <v>35</v>
      </c>
      <c r="H31" s="15"/>
      <c r="I31" s="14"/>
      <c r="J31" s="14"/>
      <c r="K31" s="27" t="s">
        <v>474</v>
      </c>
      <c r="L31" s="33"/>
    </row>
    <row r="32" spans="1:13" ht="14.25" thickBot="1" thickTop="1">
      <c r="A32" s="36" t="s">
        <v>483</v>
      </c>
      <c r="B32" s="37">
        <v>0</v>
      </c>
      <c r="C32" s="37">
        <v>0</v>
      </c>
      <c r="D32" s="37">
        <v>0</v>
      </c>
      <c r="E32" s="37">
        <v>0</v>
      </c>
      <c r="F32" s="37">
        <v>10888.24</v>
      </c>
      <c r="G32" s="37">
        <v>0</v>
      </c>
      <c r="H32" s="37">
        <v>0</v>
      </c>
      <c r="I32" s="37">
        <v>0</v>
      </c>
      <c r="J32" s="37">
        <v>399022.6</v>
      </c>
      <c r="K32" s="38">
        <v>409910.84</v>
      </c>
      <c r="L32" s="30"/>
      <c r="M32" s="39"/>
    </row>
    <row r="33" spans="1:13" ht="13.5" thickBot="1">
      <c r="A33" s="40" t="s">
        <v>484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-3578765.62</v>
      </c>
      <c r="I33" s="41">
        <v>0</v>
      </c>
      <c r="J33" s="41">
        <v>34285.29</v>
      </c>
      <c r="K33" s="42">
        <f>H33+J33</f>
        <v>-3544480.33</v>
      </c>
      <c r="L33" s="30"/>
      <c r="M33" s="39"/>
    </row>
    <row r="34" spans="1:13" ht="13.5" thickBot="1">
      <c r="A34" s="43" t="s">
        <v>92</v>
      </c>
      <c r="B34" s="44"/>
      <c r="C34" s="44"/>
      <c r="D34" s="44"/>
      <c r="E34" s="44">
        <f aca="true" t="shared" si="0" ref="E34:K34">SUM(E32:E33)</f>
        <v>0</v>
      </c>
      <c r="F34" s="44">
        <f t="shared" si="0"/>
        <v>10888.24</v>
      </c>
      <c r="G34" s="44">
        <f t="shared" si="0"/>
        <v>0</v>
      </c>
      <c r="H34" s="44">
        <f t="shared" si="0"/>
        <v>-3578765.62</v>
      </c>
      <c r="I34" s="44">
        <f t="shared" si="0"/>
        <v>0</v>
      </c>
      <c r="J34" s="44">
        <f t="shared" si="0"/>
        <v>433307.88999999996</v>
      </c>
      <c r="K34" s="45">
        <f t="shared" si="0"/>
        <v>-3134569.49</v>
      </c>
      <c r="L34" s="30"/>
      <c r="M34" s="39"/>
    </row>
    <row r="35" ht="13.5" thickTop="1"/>
    <row r="69" ht="18" customHeight="1"/>
    <row r="83" ht="12.75" customHeight="1"/>
    <row r="84" ht="12.75" customHeight="1"/>
    <row r="85" ht="12.75" customHeight="1"/>
    <row r="86" ht="12.75" customHeight="1"/>
    <row r="87" ht="14.25" customHeight="1"/>
    <row r="88" ht="13.5" customHeight="1"/>
    <row r="89" ht="12.75" customHeight="1"/>
    <row r="90" ht="13.5" customHeight="1"/>
    <row r="91" ht="12.75" customHeight="1"/>
    <row r="95" ht="14.25" customHeight="1"/>
    <row r="96" ht="13.5" customHeight="1"/>
  </sheetData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5" sqref="A5"/>
    </sheetView>
  </sheetViews>
  <sheetFormatPr defaultColWidth="9.00390625" defaultRowHeight="12.75"/>
  <cols>
    <col min="1" max="1" width="18.75390625" style="0" customWidth="1"/>
    <col min="2" max="2" width="11.375" style="0" customWidth="1"/>
    <col min="3" max="3" width="12.25390625" style="0" customWidth="1"/>
    <col min="4" max="4" width="11.875" style="0" customWidth="1"/>
    <col min="5" max="5" width="11.625" style="0" customWidth="1"/>
    <col min="6" max="6" width="10.625" style="0" customWidth="1"/>
    <col min="7" max="7" width="10.25390625" style="0" customWidth="1"/>
    <col min="8" max="8" width="10.625" style="0" customWidth="1"/>
    <col min="9" max="9" width="9.00390625" style="0" customWidth="1"/>
    <col min="10" max="10" width="11.625" style="0" customWidth="1"/>
    <col min="11" max="11" width="11.75390625" style="0" customWidth="1"/>
    <col min="12" max="12" width="8.625" style="0" customWidth="1"/>
  </cols>
  <sheetData>
    <row r="1" spans="1:4" ht="20.25">
      <c r="A1" s="416" t="s">
        <v>487</v>
      </c>
      <c r="B1" s="4"/>
      <c r="C1" s="4"/>
      <c r="D1" s="388"/>
    </row>
    <row r="3" spans="1:11" ht="18.75">
      <c r="A3" s="417" t="s">
        <v>58</v>
      </c>
      <c r="B3" s="418"/>
      <c r="C3" s="418"/>
      <c r="D3" s="418"/>
      <c r="E3" s="418"/>
      <c r="F3" s="418"/>
      <c r="G3" s="418"/>
      <c r="H3" s="419"/>
      <c r="I3" s="418"/>
      <c r="J3" s="418"/>
      <c r="K3" s="420"/>
    </row>
    <row r="4" spans="1:11" ht="13.5" customHeight="1">
      <c r="A4" s="420"/>
      <c r="B4" s="420"/>
      <c r="C4" s="420"/>
      <c r="D4" s="420"/>
      <c r="E4" s="420"/>
      <c r="F4" s="420"/>
      <c r="G4" s="420"/>
      <c r="H4" s="421"/>
      <c r="I4" s="420"/>
      <c r="J4" s="420"/>
      <c r="K4" s="420"/>
    </row>
    <row r="5" spans="1:11" ht="18.75">
      <c r="A5" s="422" t="s">
        <v>1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</row>
    <row r="6" ht="13.5" thickBot="1">
      <c r="J6" s="423" t="s">
        <v>74</v>
      </c>
    </row>
    <row r="7" spans="1:12" ht="14.25" thickBot="1" thickTop="1">
      <c r="A7" s="424" t="s">
        <v>3</v>
      </c>
      <c r="B7" s="425" t="s">
        <v>4</v>
      </c>
      <c r="C7" s="425" t="s">
        <v>5</v>
      </c>
      <c r="D7" s="426" t="s">
        <v>438</v>
      </c>
      <c r="E7" s="427" t="s">
        <v>7</v>
      </c>
      <c r="F7" s="428" t="s">
        <v>8</v>
      </c>
      <c r="G7" s="411"/>
      <c r="H7" s="429" t="s">
        <v>9</v>
      </c>
      <c r="I7" s="524" t="s">
        <v>488</v>
      </c>
      <c r="J7" s="515"/>
      <c r="K7" s="430"/>
      <c r="L7" s="431"/>
    </row>
    <row r="8" spans="1:12" ht="13.5" thickTop="1">
      <c r="A8" s="432"/>
      <c r="B8" s="432"/>
      <c r="C8" s="432"/>
      <c r="D8" s="433" t="s">
        <v>11</v>
      </c>
      <c r="E8" s="434" t="s">
        <v>12</v>
      </c>
      <c r="F8" s="425" t="s">
        <v>13</v>
      </c>
      <c r="G8" s="435" t="s">
        <v>13</v>
      </c>
      <c r="H8" s="435" t="s">
        <v>14</v>
      </c>
      <c r="I8" s="435" t="s">
        <v>105</v>
      </c>
      <c r="J8" s="426" t="s">
        <v>16</v>
      </c>
      <c r="K8" s="436"/>
      <c r="L8" s="431"/>
    </row>
    <row r="9" spans="1:12" ht="13.5" thickBot="1">
      <c r="A9" s="437"/>
      <c r="B9" s="437"/>
      <c r="C9" s="437"/>
      <c r="D9" s="438" t="s">
        <v>73</v>
      </c>
      <c r="E9" s="438">
        <v>2006</v>
      </c>
      <c r="F9" s="438" t="s">
        <v>19</v>
      </c>
      <c r="G9" s="440" t="s">
        <v>20</v>
      </c>
      <c r="H9" s="440" t="s">
        <v>439</v>
      </c>
      <c r="I9" s="440">
        <v>2007</v>
      </c>
      <c r="J9" s="440" t="s">
        <v>22</v>
      </c>
      <c r="K9" s="436"/>
      <c r="L9" s="431"/>
    </row>
    <row r="10" spans="1:12" ht="14.25" thickBot="1" thickTop="1">
      <c r="A10" s="441" t="s">
        <v>489</v>
      </c>
      <c r="B10" s="442">
        <v>86940651.2</v>
      </c>
      <c r="C10" s="442">
        <v>83657859.13</v>
      </c>
      <c r="D10" s="442">
        <v>2540212.07</v>
      </c>
      <c r="E10" s="442">
        <v>0</v>
      </c>
      <c r="F10" s="442">
        <v>85586</v>
      </c>
      <c r="G10" s="442">
        <v>21396.86</v>
      </c>
      <c r="H10" s="442">
        <v>2433229.21</v>
      </c>
      <c r="I10" s="442">
        <v>0</v>
      </c>
      <c r="J10" s="443">
        <v>0</v>
      </c>
      <c r="K10" s="444"/>
      <c r="L10" s="431"/>
    </row>
    <row r="11" spans="1:12" ht="13.5" thickBot="1">
      <c r="A11" s="445" t="s">
        <v>490</v>
      </c>
      <c r="B11" s="446">
        <v>12278566.15</v>
      </c>
      <c r="C11" s="446">
        <v>9932449.23</v>
      </c>
      <c r="D11" s="446">
        <v>1884697.72</v>
      </c>
      <c r="E11" s="446">
        <v>0</v>
      </c>
      <c r="F11" s="446">
        <v>1000000</v>
      </c>
      <c r="G11" s="446">
        <v>884697.72</v>
      </c>
      <c r="H11" s="446">
        <v>0</v>
      </c>
      <c r="I11" s="446">
        <v>0</v>
      </c>
      <c r="J11" s="447">
        <v>0</v>
      </c>
      <c r="K11" s="448"/>
      <c r="L11" s="431"/>
    </row>
    <row r="12" spans="1:12" ht="13.5" thickTop="1">
      <c r="A12" s="449"/>
      <c r="B12" s="431"/>
      <c r="C12" s="431"/>
      <c r="D12" s="450"/>
      <c r="E12" s="451"/>
      <c r="F12" s="450"/>
      <c r="G12" s="450"/>
      <c r="H12" s="431"/>
      <c r="I12" s="431"/>
      <c r="J12" s="431"/>
      <c r="K12" s="431"/>
      <c r="L12" s="431"/>
    </row>
    <row r="13" spans="1:12" ht="12.75">
      <c r="A13" s="449"/>
      <c r="B13" s="431"/>
      <c r="C13" s="450"/>
      <c r="D13" s="450"/>
      <c r="E13" s="450"/>
      <c r="F13" s="444"/>
      <c r="G13" s="450"/>
      <c r="H13" s="431"/>
      <c r="I13" s="431"/>
      <c r="J13" s="431"/>
      <c r="K13" s="431"/>
      <c r="L13" s="431"/>
    </row>
    <row r="14" spans="1:12" ht="15.75">
      <c r="A14" s="422" t="s">
        <v>24</v>
      </c>
      <c r="B14" s="431"/>
      <c r="C14" s="431"/>
      <c r="D14" s="431"/>
      <c r="E14" s="450"/>
      <c r="F14" s="431"/>
      <c r="G14" s="450"/>
      <c r="H14" s="431"/>
      <c r="I14" s="431"/>
      <c r="J14" s="450"/>
      <c r="K14" s="431"/>
      <c r="L14" s="431"/>
    </row>
    <row r="15" spans="1:12" ht="13.5" thickBot="1">
      <c r="A15" s="431"/>
      <c r="B15" s="431"/>
      <c r="C15" s="431"/>
      <c r="D15" s="431"/>
      <c r="E15" s="431"/>
      <c r="F15" s="431"/>
      <c r="G15" s="431"/>
      <c r="H15" s="431"/>
      <c r="I15" s="431"/>
      <c r="K15" s="431"/>
      <c r="L15" s="452" t="s">
        <v>62</v>
      </c>
    </row>
    <row r="16" spans="1:12" ht="14.25" thickBot="1" thickTop="1">
      <c r="A16" s="424" t="s">
        <v>3</v>
      </c>
      <c r="B16" s="425" t="s">
        <v>25</v>
      </c>
      <c r="C16" s="425" t="s">
        <v>26</v>
      </c>
      <c r="D16" s="425" t="s">
        <v>5</v>
      </c>
      <c r="E16" s="425" t="s">
        <v>6</v>
      </c>
      <c r="F16" s="425" t="s">
        <v>101</v>
      </c>
      <c r="G16" s="453" t="s">
        <v>27</v>
      </c>
      <c r="H16" s="453"/>
      <c r="I16" s="453"/>
      <c r="J16" s="411"/>
      <c r="K16" s="454" t="s">
        <v>460</v>
      </c>
      <c r="L16" s="411"/>
    </row>
    <row r="17" spans="1:12" ht="13.5" thickTop="1">
      <c r="A17" s="432"/>
      <c r="B17" s="433" t="s">
        <v>28</v>
      </c>
      <c r="C17" s="455" t="s">
        <v>29</v>
      </c>
      <c r="D17" s="433"/>
      <c r="E17" s="433" t="s">
        <v>76</v>
      </c>
      <c r="F17" s="455" t="s">
        <v>30</v>
      </c>
      <c r="G17" s="456" t="s">
        <v>31</v>
      </c>
      <c r="H17" s="429" t="s">
        <v>32</v>
      </c>
      <c r="I17" s="456" t="s">
        <v>33</v>
      </c>
      <c r="J17" s="425" t="s">
        <v>340</v>
      </c>
      <c r="K17" s="433" t="s">
        <v>15</v>
      </c>
      <c r="L17" s="424" t="s">
        <v>16</v>
      </c>
    </row>
    <row r="18" spans="1:12" ht="13.5" thickBot="1">
      <c r="A18" s="437"/>
      <c r="B18" s="437"/>
      <c r="C18" s="437"/>
      <c r="D18" s="438"/>
      <c r="E18" s="440" t="s">
        <v>34</v>
      </c>
      <c r="F18" s="438" t="s">
        <v>35</v>
      </c>
      <c r="G18" s="457"/>
      <c r="H18" s="458"/>
      <c r="I18" s="459" t="s">
        <v>36</v>
      </c>
      <c r="J18" s="438" t="s">
        <v>491</v>
      </c>
      <c r="K18" s="438">
        <v>2007</v>
      </c>
      <c r="L18" s="438" t="s">
        <v>22</v>
      </c>
    </row>
    <row r="19" spans="1:12" ht="14.25" thickBot="1" thickTop="1">
      <c r="A19" s="460" t="s">
        <v>489</v>
      </c>
      <c r="B19" s="461">
        <v>4157641.63</v>
      </c>
      <c r="C19" s="442">
        <v>3742000</v>
      </c>
      <c r="D19" s="442">
        <v>10397870.84</v>
      </c>
      <c r="E19" s="442">
        <v>-2498229.21</v>
      </c>
      <c r="F19" s="442">
        <v>0</v>
      </c>
      <c r="G19" s="442">
        <v>2433229.21</v>
      </c>
      <c r="H19" s="442">
        <v>0</v>
      </c>
      <c r="I19" s="442">
        <v>0</v>
      </c>
      <c r="J19" s="442">
        <v>65000</v>
      </c>
      <c r="K19" s="442">
        <v>0</v>
      </c>
      <c r="L19" s="443">
        <v>0</v>
      </c>
    </row>
    <row r="20" spans="1:12" ht="13.5" thickBot="1">
      <c r="A20" s="462" t="s">
        <v>490</v>
      </c>
      <c r="B20" s="463">
        <v>27497256.61</v>
      </c>
      <c r="C20" s="446">
        <v>71143000</v>
      </c>
      <c r="D20" s="464">
        <v>98063204.61</v>
      </c>
      <c r="E20" s="446">
        <f>SUM(B20+C20-D20)</f>
        <v>577052</v>
      </c>
      <c r="F20" s="446">
        <v>0</v>
      </c>
      <c r="G20" s="446">
        <v>0</v>
      </c>
      <c r="H20" s="446">
        <v>0</v>
      </c>
      <c r="I20" s="446">
        <v>0</v>
      </c>
      <c r="J20" s="446">
        <v>0</v>
      </c>
      <c r="K20" s="446">
        <v>0</v>
      </c>
      <c r="L20" s="447">
        <v>0</v>
      </c>
    </row>
    <row r="21" spans="1:13" ht="13.5" thickTop="1">
      <c r="A21" s="465"/>
      <c r="B21" s="466"/>
      <c r="C21" s="467"/>
      <c r="D21" s="467"/>
      <c r="E21" s="467"/>
      <c r="F21" s="466"/>
      <c r="H21" s="466"/>
      <c r="I21" s="467"/>
      <c r="J21" s="468"/>
      <c r="K21" s="466"/>
      <c r="L21" s="466"/>
      <c r="M21" s="469"/>
    </row>
    <row r="22" spans="1:12" ht="15.75">
      <c r="A22" s="449"/>
      <c r="B22" s="470"/>
      <c r="C22" s="471" t="s">
        <v>492</v>
      </c>
      <c r="D22" s="450"/>
      <c r="E22" s="450"/>
      <c r="F22" s="431"/>
      <c r="G22" s="450"/>
      <c r="H22" s="431"/>
      <c r="I22" s="431"/>
      <c r="J22" s="431"/>
      <c r="K22" s="431"/>
      <c r="L22" s="431"/>
    </row>
    <row r="23" spans="1:12" ht="13.5" thickBot="1">
      <c r="A23" s="431"/>
      <c r="B23" s="431"/>
      <c r="C23" s="431"/>
      <c r="D23" s="431"/>
      <c r="E23" s="431"/>
      <c r="F23" s="431"/>
      <c r="G23" s="431"/>
      <c r="H23" s="431"/>
      <c r="I23" s="431"/>
      <c r="K23" s="452" t="s">
        <v>62</v>
      </c>
      <c r="L23" s="431"/>
    </row>
    <row r="24" spans="1:13" ht="14.25" thickBot="1" thickTop="1">
      <c r="A24" s="424" t="s">
        <v>3</v>
      </c>
      <c r="B24" s="426" t="s">
        <v>37</v>
      </c>
      <c r="C24" s="454" t="s">
        <v>38</v>
      </c>
      <c r="D24" s="411"/>
      <c r="E24" s="426" t="s">
        <v>39</v>
      </c>
      <c r="F24" s="429" t="s">
        <v>39</v>
      </c>
      <c r="G24" s="426" t="s">
        <v>468</v>
      </c>
      <c r="H24" s="426" t="s">
        <v>83</v>
      </c>
      <c r="I24" s="426" t="s">
        <v>39</v>
      </c>
      <c r="J24" s="426" t="s">
        <v>40</v>
      </c>
      <c r="K24" s="426" t="s">
        <v>41</v>
      </c>
      <c r="L24" s="472"/>
      <c r="M24" s="29"/>
    </row>
    <row r="25" spans="1:13" ht="13.5" thickTop="1">
      <c r="A25" s="432"/>
      <c r="B25" s="455" t="s">
        <v>42</v>
      </c>
      <c r="C25" s="424" t="s">
        <v>43</v>
      </c>
      <c r="D25" s="424" t="s">
        <v>44</v>
      </c>
      <c r="E25" s="455" t="s">
        <v>108</v>
      </c>
      <c r="F25" s="435" t="s">
        <v>470</v>
      </c>
      <c r="G25" s="455" t="s">
        <v>30</v>
      </c>
      <c r="H25" s="455" t="s">
        <v>109</v>
      </c>
      <c r="I25" s="455" t="s">
        <v>110</v>
      </c>
      <c r="J25" s="433" t="s">
        <v>48</v>
      </c>
      <c r="K25" s="455" t="s">
        <v>471</v>
      </c>
      <c r="L25" s="472"/>
      <c r="M25" s="29"/>
    </row>
    <row r="26" spans="1:13" ht="13.5" thickBot="1">
      <c r="A26" s="437"/>
      <c r="B26" s="440"/>
      <c r="C26" s="437" t="s">
        <v>50</v>
      </c>
      <c r="D26" s="437" t="s">
        <v>51</v>
      </c>
      <c r="E26" s="440" t="s">
        <v>493</v>
      </c>
      <c r="F26" s="440"/>
      <c r="G26" s="440" t="s">
        <v>35</v>
      </c>
      <c r="H26" s="438"/>
      <c r="I26" s="438" t="s">
        <v>113</v>
      </c>
      <c r="J26" s="437"/>
      <c r="K26" s="440" t="s">
        <v>474</v>
      </c>
      <c r="L26" s="472"/>
      <c r="M26" s="29"/>
    </row>
    <row r="27" spans="1:13" ht="14.25" thickBot="1" thickTop="1">
      <c r="A27" s="473" t="s">
        <v>489</v>
      </c>
      <c r="B27" s="474">
        <v>0</v>
      </c>
      <c r="C27" s="474">
        <v>0</v>
      </c>
      <c r="D27" s="474">
        <v>0</v>
      </c>
      <c r="E27" s="474">
        <v>0</v>
      </c>
      <c r="F27" s="474">
        <v>0</v>
      </c>
      <c r="G27" s="474">
        <v>0</v>
      </c>
      <c r="H27" s="474">
        <v>0</v>
      </c>
      <c r="I27" s="474">
        <v>0</v>
      </c>
      <c r="J27" s="474">
        <v>0</v>
      </c>
      <c r="K27" s="443">
        <v>0</v>
      </c>
      <c r="L27" s="448"/>
      <c r="M27" s="30"/>
    </row>
    <row r="28" spans="1:13" ht="13.5" thickBot="1">
      <c r="A28" s="475" t="s">
        <v>490</v>
      </c>
      <c r="B28" s="476">
        <v>577052</v>
      </c>
      <c r="C28" s="476">
        <v>0</v>
      </c>
      <c r="D28" s="476">
        <v>0</v>
      </c>
      <c r="E28" s="476">
        <v>1413357.3</v>
      </c>
      <c r="F28" s="476">
        <v>577052</v>
      </c>
      <c r="G28" s="476">
        <v>0</v>
      </c>
      <c r="H28" s="476">
        <v>0</v>
      </c>
      <c r="I28" s="476">
        <v>0</v>
      </c>
      <c r="J28" s="477">
        <v>446.53</v>
      </c>
      <c r="K28" s="478">
        <f>SUM(E28:J28)</f>
        <v>1990855.83</v>
      </c>
      <c r="L28" s="448"/>
      <c r="M28" s="30"/>
    </row>
    <row r="29" spans="1:12" ht="13.5" thickBot="1">
      <c r="A29" s="479" t="s">
        <v>494</v>
      </c>
      <c r="B29" s="480">
        <f>SUM(B27:B28)</f>
        <v>577052</v>
      </c>
      <c r="C29" s="480">
        <f>SUM(C27:C28)</f>
        <v>0</v>
      </c>
      <c r="D29" s="480">
        <f>SUM(D27:D28)</f>
        <v>0</v>
      </c>
      <c r="E29" s="480">
        <v>1413357.3</v>
      </c>
      <c r="F29" s="480">
        <f>SUM(F27:F28)</f>
        <v>577052</v>
      </c>
      <c r="G29" s="480">
        <v>0</v>
      </c>
      <c r="H29" s="480">
        <f>SUM(H27:H28)</f>
        <v>0</v>
      </c>
      <c r="I29" s="480">
        <f>SUM(I27:I28)</f>
        <v>0</v>
      </c>
      <c r="J29" s="480">
        <f>SUM(J27:J28)</f>
        <v>446.53</v>
      </c>
      <c r="K29" s="481">
        <f>SUM(K27:K28)</f>
        <v>1990855.83</v>
      </c>
      <c r="L29" s="431"/>
    </row>
    <row r="30" spans="1:12" ht="13.5" thickTop="1">
      <c r="A30" s="449"/>
      <c r="B30" s="431"/>
      <c r="C30" s="431"/>
      <c r="D30" s="431"/>
      <c r="E30" s="450"/>
      <c r="F30" s="431"/>
      <c r="G30" s="431"/>
      <c r="H30" s="431"/>
      <c r="I30" s="450"/>
      <c r="J30" s="450"/>
      <c r="K30" s="450"/>
      <c r="L30" s="431"/>
    </row>
    <row r="31" spans="1:12" ht="60.75">
      <c r="A31" s="414"/>
      <c r="G31" s="482"/>
      <c r="I31" s="48"/>
      <c r="J31" s="48"/>
      <c r="L31" s="483"/>
    </row>
    <row r="32" spans="10:12" ht="22.5">
      <c r="J32" s="419"/>
      <c r="L32" s="484"/>
    </row>
    <row r="33" spans="10:12" ht="22.5">
      <c r="J33" s="485"/>
      <c r="L33" s="484"/>
    </row>
    <row r="34" ht="22.5">
      <c r="L34" s="484"/>
    </row>
    <row r="35" ht="22.5">
      <c r="L35" s="484"/>
    </row>
    <row r="36" ht="22.5">
      <c r="L36" s="484"/>
    </row>
    <row r="37" ht="22.5">
      <c r="L37" s="484"/>
    </row>
    <row r="38" ht="22.5">
      <c r="L38" s="484"/>
    </row>
    <row r="39" ht="22.5">
      <c r="L39" s="484"/>
    </row>
    <row r="40" ht="22.5">
      <c r="L40" s="484"/>
    </row>
    <row r="41" ht="22.5">
      <c r="L41" s="484"/>
    </row>
    <row r="42" ht="60.75">
      <c r="L42" s="483"/>
    </row>
    <row r="43" ht="22.5">
      <c r="L43" s="484"/>
    </row>
    <row r="44" ht="22.5">
      <c r="L44" s="484"/>
    </row>
    <row r="45" ht="22.5">
      <c r="L45" s="484"/>
    </row>
    <row r="46" ht="22.5">
      <c r="L46" s="484"/>
    </row>
  </sheetData>
  <mergeCells count="1">
    <mergeCell ref="I7:J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4" sqref="A4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0.87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9.875" style="0" customWidth="1"/>
    <col min="9" max="9" width="10.00390625" style="0" customWidth="1"/>
    <col min="10" max="10" width="12.875" style="0" customWidth="1"/>
    <col min="11" max="11" width="13.625" style="0" customWidth="1"/>
    <col min="12" max="12" width="12.125" style="0" customWidth="1"/>
  </cols>
  <sheetData>
    <row r="1" spans="1:3" s="416" customFormat="1" ht="18">
      <c r="A1" s="1" t="s">
        <v>495</v>
      </c>
      <c r="B1" s="1"/>
      <c r="C1" s="1"/>
    </row>
    <row r="3" ht="18">
      <c r="A3" s="2" t="s">
        <v>58</v>
      </c>
    </row>
    <row r="5" ht="15">
      <c r="A5" s="4" t="s">
        <v>1</v>
      </c>
    </row>
    <row r="6" ht="13.5" thickBot="1">
      <c r="I6" t="s">
        <v>62</v>
      </c>
    </row>
    <row r="7" spans="1:10" ht="14.25" thickBot="1" thickTop="1">
      <c r="A7" s="5" t="s">
        <v>3</v>
      </c>
      <c r="B7" s="6" t="s">
        <v>4</v>
      </c>
      <c r="C7" s="6" t="s">
        <v>5</v>
      </c>
      <c r="D7" s="6" t="s">
        <v>6</v>
      </c>
      <c r="E7" s="7" t="s">
        <v>7</v>
      </c>
      <c r="F7" s="8" t="s">
        <v>8</v>
      </c>
      <c r="G7" s="21"/>
      <c r="H7" s="55"/>
      <c r="I7" s="6" t="s">
        <v>9</v>
      </c>
      <c r="J7" s="13" t="s">
        <v>365</v>
      </c>
    </row>
    <row r="8" spans="1:10" ht="13.5" thickTop="1">
      <c r="A8" s="11"/>
      <c r="B8" s="11"/>
      <c r="C8" s="11"/>
      <c r="D8" s="12" t="s">
        <v>11</v>
      </c>
      <c r="E8" s="12" t="s">
        <v>12</v>
      </c>
      <c r="F8" s="6" t="s">
        <v>13</v>
      </c>
      <c r="G8" s="6" t="s">
        <v>13</v>
      </c>
      <c r="H8" s="12" t="s">
        <v>44</v>
      </c>
      <c r="I8" s="12" t="s">
        <v>14</v>
      </c>
      <c r="J8" s="12" t="s">
        <v>105</v>
      </c>
    </row>
    <row r="9" spans="1:10" ht="13.5" thickBot="1">
      <c r="A9" s="14"/>
      <c r="B9" s="14"/>
      <c r="C9" s="14"/>
      <c r="D9" s="15" t="s">
        <v>18</v>
      </c>
      <c r="E9" s="15">
        <v>2006</v>
      </c>
      <c r="F9" s="15" t="s">
        <v>19</v>
      </c>
      <c r="G9" s="15" t="s">
        <v>20</v>
      </c>
      <c r="H9" s="15" t="s">
        <v>51</v>
      </c>
      <c r="I9" s="15" t="s">
        <v>21</v>
      </c>
      <c r="J9" s="15">
        <v>2007</v>
      </c>
    </row>
    <row r="10" spans="1:10" ht="15" customHeight="1" thickBot="1" thickTop="1">
      <c r="A10" s="36"/>
      <c r="B10" s="486"/>
      <c r="C10" s="486"/>
      <c r="D10" s="486"/>
      <c r="E10" s="486"/>
      <c r="F10" s="486"/>
      <c r="G10" s="486"/>
      <c r="H10" s="486"/>
      <c r="I10" s="486"/>
      <c r="J10" s="487"/>
    </row>
    <row r="14" ht="15">
      <c r="A14" s="4" t="s">
        <v>24</v>
      </c>
    </row>
    <row r="15" ht="13.5" thickBot="1">
      <c r="I15" t="s">
        <v>62</v>
      </c>
    </row>
    <row r="16" spans="1:11" ht="14.25" thickBot="1" thickTop="1">
      <c r="A16" s="13" t="s">
        <v>3</v>
      </c>
      <c r="B16" s="6" t="s">
        <v>25</v>
      </c>
      <c r="C16" s="6" t="s">
        <v>26</v>
      </c>
      <c r="D16" s="6" t="s">
        <v>5</v>
      </c>
      <c r="E16" s="6" t="s">
        <v>6</v>
      </c>
      <c r="F16" s="20" t="s">
        <v>101</v>
      </c>
      <c r="G16" s="8" t="s">
        <v>27</v>
      </c>
      <c r="H16" s="21"/>
      <c r="I16" s="21"/>
      <c r="J16" s="21"/>
      <c r="K16" s="13" t="s">
        <v>365</v>
      </c>
    </row>
    <row r="17" spans="1:11" ht="13.5" thickTop="1">
      <c r="A17" s="11"/>
      <c r="B17" s="12" t="s">
        <v>28</v>
      </c>
      <c r="C17" s="22" t="s">
        <v>29</v>
      </c>
      <c r="D17" s="12"/>
      <c r="E17" s="12" t="s">
        <v>76</v>
      </c>
      <c r="F17" s="12" t="s">
        <v>30</v>
      </c>
      <c r="G17" s="6" t="s">
        <v>31</v>
      </c>
      <c r="H17" s="6" t="s">
        <v>32</v>
      </c>
      <c r="I17" s="6" t="s">
        <v>33</v>
      </c>
      <c r="J17" s="12" t="s">
        <v>496</v>
      </c>
      <c r="K17" s="26" t="s">
        <v>105</v>
      </c>
    </row>
    <row r="18" spans="1:11" ht="13.5" thickBot="1">
      <c r="A18" s="14"/>
      <c r="B18" s="14"/>
      <c r="C18" s="14"/>
      <c r="D18" s="15"/>
      <c r="E18" s="14" t="s">
        <v>34</v>
      </c>
      <c r="F18" s="15" t="s">
        <v>35</v>
      </c>
      <c r="G18" s="23"/>
      <c r="H18" s="15"/>
      <c r="I18" s="15" t="s">
        <v>497</v>
      </c>
      <c r="J18" s="15" t="s">
        <v>341</v>
      </c>
      <c r="K18" s="15">
        <v>2007</v>
      </c>
    </row>
    <row r="19" spans="1:11" ht="15" customHeight="1" thickBot="1" thickTop="1">
      <c r="A19" s="36"/>
      <c r="B19" s="486"/>
      <c r="C19" s="486"/>
      <c r="D19" s="486"/>
      <c r="E19" s="486"/>
      <c r="F19" s="486"/>
      <c r="G19" s="486"/>
      <c r="H19" s="486"/>
      <c r="I19" s="486"/>
      <c r="J19" s="488"/>
      <c r="K19" s="489"/>
    </row>
    <row r="22" ht="13.5" thickBot="1">
      <c r="K22" t="s">
        <v>2</v>
      </c>
    </row>
    <row r="23" spans="1:12" ht="14.25" thickBot="1" thickTop="1">
      <c r="A23" s="13" t="s">
        <v>3</v>
      </c>
      <c r="B23" s="13" t="s">
        <v>37</v>
      </c>
      <c r="C23" s="8" t="s">
        <v>38</v>
      </c>
      <c r="D23" s="21"/>
      <c r="E23" s="13" t="s">
        <v>39</v>
      </c>
      <c r="F23" s="24" t="s">
        <v>39</v>
      </c>
      <c r="G23" s="25" t="s">
        <v>82</v>
      </c>
      <c r="H23" s="6" t="s">
        <v>83</v>
      </c>
      <c r="I23" s="25" t="s">
        <v>498</v>
      </c>
      <c r="J23" s="13" t="s">
        <v>40</v>
      </c>
      <c r="K23" s="412" t="s">
        <v>41</v>
      </c>
      <c r="L23" s="439"/>
    </row>
    <row r="24" spans="1:12" ht="13.5" thickTop="1">
      <c r="A24" s="11"/>
      <c r="B24" s="11" t="s">
        <v>42</v>
      </c>
      <c r="C24" s="13" t="s">
        <v>43</v>
      </c>
      <c r="D24" s="13" t="s">
        <v>44</v>
      </c>
      <c r="E24" s="11" t="s">
        <v>416</v>
      </c>
      <c r="F24" s="22" t="s">
        <v>45</v>
      </c>
      <c r="G24" s="26" t="s">
        <v>499</v>
      </c>
      <c r="H24" s="12" t="s">
        <v>85</v>
      </c>
      <c r="I24" s="26" t="s">
        <v>500</v>
      </c>
      <c r="J24" s="11" t="s">
        <v>48</v>
      </c>
      <c r="K24" s="439" t="s">
        <v>86</v>
      </c>
      <c r="L24" s="439"/>
    </row>
    <row r="25" spans="1:12" ht="13.5" thickBot="1">
      <c r="A25" s="14"/>
      <c r="B25" s="14"/>
      <c r="C25" s="14" t="s">
        <v>50</v>
      </c>
      <c r="D25" s="14" t="s">
        <v>51</v>
      </c>
      <c r="E25" s="14"/>
      <c r="F25" s="14"/>
      <c r="G25" s="27" t="s">
        <v>501</v>
      </c>
      <c r="H25" s="15"/>
      <c r="I25" s="14"/>
      <c r="J25" s="14"/>
      <c r="K25" s="415" t="s">
        <v>52</v>
      </c>
      <c r="L25" s="439"/>
    </row>
    <row r="26" spans="1:12" ht="15" customHeight="1" thickBot="1" thickTop="1">
      <c r="A26" s="36"/>
      <c r="B26" s="486"/>
      <c r="C26" s="486"/>
      <c r="D26" s="486"/>
      <c r="E26" s="486"/>
      <c r="F26" s="486"/>
      <c r="G26" s="486"/>
      <c r="H26" s="486"/>
      <c r="I26" s="486"/>
      <c r="J26" s="486"/>
      <c r="K26" s="490"/>
      <c r="L26" s="491"/>
    </row>
    <row r="29" ht="12.75">
      <c r="A29" t="s">
        <v>502</v>
      </c>
    </row>
  </sheetData>
  <printOptions/>
  <pageMargins left="0.75" right="0.75" top="1" bottom="1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2008-04-08T09:36:01Z</cp:lastPrinted>
  <dcterms:created xsi:type="dcterms:W3CDTF">2008-04-07T08:50:35Z</dcterms:created>
  <dcterms:modified xsi:type="dcterms:W3CDTF">2008-05-23T08:22:20Z</dcterms:modified>
  <cp:category/>
  <cp:version/>
  <cp:contentType/>
  <cp:contentStatus/>
</cp:coreProperties>
</file>