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<sst xmlns="http://schemas.openxmlformats.org/spreadsheetml/2006/main" count="31" uniqueCount="31">
  <si>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Příloha č.2 k usnesení ZHMP č.        ze dne        2007</t>
  </si>
  <si>
    <t xml:space="preserve">Přehled finančního vypořádání se státním rozpočtem  za rok 2007 </t>
  </si>
  <si>
    <t>v Kč</t>
  </si>
  <si>
    <t>Dotace</t>
  </si>
  <si>
    <t>Poskytnuto v roce 2007</t>
  </si>
  <si>
    <t>Vyčerpáno v roce 2007</t>
  </si>
  <si>
    <t>Vráceno v průběhu roku 2007</t>
  </si>
  <si>
    <t>Vratka k 31.12.2007</t>
  </si>
  <si>
    <t xml:space="preserve">vl. HMP </t>
  </si>
  <si>
    <t>MČ</t>
  </si>
  <si>
    <t>M. financí</t>
  </si>
  <si>
    <t>kapitola VPS</t>
  </si>
  <si>
    <t xml:space="preserve"> stát.fin.aktiva</t>
  </si>
  <si>
    <t xml:space="preserve">Mezisoučet M. financí </t>
  </si>
  <si>
    <t>státní majetek</t>
  </si>
  <si>
    <t>M. financí */</t>
  </si>
  <si>
    <t>REZORTY</t>
  </si>
  <si>
    <t>M.kultury</t>
  </si>
  <si>
    <t>M.zdravotnictví</t>
  </si>
  <si>
    <t xml:space="preserve">MPSV </t>
  </si>
  <si>
    <t xml:space="preserve">MŽP </t>
  </si>
  <si>
    <t>M.zemědělství</t>
  </si>
  <si>
    <t xml:space="preserve">MŠMT </t>
  </si>
  <si>
    <t>M. dopravy</t>
  </si>
  <si>
    <t>M.vnitra</t>
  </si>
  <si>
    <t>Úřad vlády</t>
  </si>
  <si>
    <t>SÚJB</t>
  </si>
  <si>
    <t>SFDI</t>
  </si>
  <si>
    <t xml:space="preserve">Mezisoučet REZORTY </t>
  </si>
  <si>
    <t>CELKEM  */</t>
  </si>
  <si>
    <t>*/ včetně státního majetku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</si>
</sst>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4" fontId="4" fillId="0" borderId="6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4" fontId="4" fillId="0" borderId="15" xfId="0" applyNumberFormat="1" applyFont="1" applyBorder="1" applyAlignment="1">
      <alignment wrapText="1"/>
    </xf>
    <xf numFmtId="4" fontId="3" fillId="3" borderId="5" xfId="0" applyNumberFormat="1" applyFont="1" applyFill="1" applyBorder="1" applyAlignment="1">
      <alignment wrapText="1"/>
    </xf>
    <xf numFmtId="4" fontId="3" fillId="3" borderId="6" xfId="0" applyNumberFormat="1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4" fontId="4" fillId="2" borderId="11" xfId="0" applyNumberFormat="1" applyFont="1" applyFill="1" applyBorder="1" applyAlignment="1">
      <alignment wrapText="1"/>
    </xf>
    <xf numFmtId="4" fontId="4" fillId="2" borderId="12" xfId="0" applyNumberFormat="1" applyFont="1" applyFill="1" applyBorder="1" applyAlignment="1">
      <alignment wrapText="1"/>
    </xf>
    <xf numFmtId="4" fontId="3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10.375" style="0" customWidth="1"/>
    <col min="2" max="3" width="12.625" style="0" customWidth="1"/>
    <col min="4" max="4" width="10.125" style="0" customWidth="1"/>
    <col min="5" max="7" width="10.75390625" style="0" customWidth="1"/>
  </cols>
  <sheetData>
    <row r="1" spans="1:7" ht="12.75">
      <c r="A1" s="1"/>
      <c r="B1" s="1"/>
      <c r="C1" s="1"/>
      <c r="D1" s="35" t="s">
        <v>0</v>
      </c>
      <c r="E1" s="35"/>
      <c r="F1" s="35"/>
      <c r="G1" s="35"/>
    </row>
    <row r="2" spans="1:7" ht="12.75">
      <c r="A2" s="1"/>
      <c r="B2" s="1"/>
      <c r="C2" s="1"/>
      <c r="D2" s="2"/>
      <c r="E2" s="2"/>
      <c r="F2" s="2"/>
      <c r="G2" s="2"/>
    </row>
    <row r="3" spans="1:7" ht="12.75">
      <c r="A3" s="1"/>
      <c r="B3" s="1"/>
      <c r="C3" s="1"/>
      <c r="D3" s="2"/>
      <c r="E3" s="2"/>
      <c r="F3" s="2"/>
      <c r="G3" s="2"/>
    </row>
    <row r="4" spans="1:7" ht="12.75">
      <c r="A4" s="1"/>
      <c r="B4" s="1"/>
      <c r="C4" s="1"/>
      <c r="D4" s="2"/>
      <c r="E4" s="2"/>
      <c r="F4" s="2"/>
      <c r="G4" s="2"/>
    </row>
    <row r="5" spans="1:7" ht="12.75">
      <c r="A5" s="1"/>
      <c r="B5" s="1"/>
      <c r="C5" s="1"/>
      <c r="D5" s="2"/>
      <c r="E5" s="2"/>
      <c r="F5" s="2"/>
      <c r="G5" s="2"/>
    </row>
    <row r="6" spans="1:7" ht="12.75">
      <c r="A6" s="1"/>
      <c r="B6" s="1"/>
      <c r="C6" s="1"/>
      <c r="D6" s="1"/>
      <c r="E6" s="1"/>
      <c r="F6" s="1"/>
      <c r="G6" s="1"/>
    </row>
    <row r="7" spans="1:7" ht="15.75">
      <c r="A7" s="36" t="s">
        <v>1</v>
      </c>
      <c r="B7" s="36"/>
      <c r="C7" s="36"/>
      <c r="D7" s="36"/>
      <c r="E7" s="36"/>
      <c r="F7" s="36"/>
      <c r="G7" s="36"/>
    </row>
    <row r="8" spans="1:7" ht="12.75">
      <c r="A8" s="1"/>
      <c r="B8" s="1"/>
      <c r="C8" s="1"/>
      <c r="D8" s="1"/>
      <c r="E8" s="1"/>
      <c r="F8" s="1"/>
      <c r="G8" s="3"/>
    </row>
    <row r="9" spans="1:7" ht="13.5" thickBot="1">
      <c r="A9" s="4"/>
      <c r="B9" s="4"/>
      <c r="C9" s="4"/>
      <c r="D9" s="4"/>
      <c r="E9" s="4"/>
      <c r="F9" s="4"/>
      <c r="G9" s="5" t="s">
        <v>2</v>
      </c>
    </row>
    <row r="10" spans="1:7" ht="27.75">
      <c r="A10" s="6" t="s">
        <v>3</v>
      </c>
      <c r="B10" s="7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8" t="s">
        <v>9</v>
      </c>
    </row>
    <row r="11" spans="1:7" ht="12.75">
      <c r="A11" s="9" t="s">
        <v>10</v>
      </c>
      <c r="B11" s="10"/>
      <c r="C11" s="10"/>
      <c r="D11" s="10"/>
      <c r="E11" s="10"/>
      <c r="F11" s="10"/>
      <c r="G11" s="11"/>
    </row>
    <row r="12" spans="1:7" ht="12.75">
      <c r="A12" s="9"/>
      <c r="B12" s="12"/>
      <c r="C12" s="12"/>
      <c r="D12" s="12"/>
      <c r="E12" s="12"/>
      <c r="F12" s="12"/>
      <c r="G12" s="13"/>
    </row>
    <row r="13" spans="1:7" ht="12.75">
      <c r="A13" s="9" t="s">
        <v>11</v>
      </c>
      <c r="B13" s="12">
        <v>202567860.66</v>
      </c>
      <c r="C13" s="12">
        <v>188404688.31</v>
      </c>
      <c r="D13" s="12">
        <v>0</v>
      </c>
      <c r="E13" s="12">
        <f>B13-C13-D13</f>
        <v>14163172.349999994</v>
      </c>
      <c r="F13" s="12">
        <v>10135.74</v>
      </c>
      <c r="G13" s="13">
        <v>14153036.61</v>
      </c>
    </row>
    <row r="14" spans="1:7" ht="12.75">
      <c r="A14" s="9" t="s">
        <v>12</v>
      </c>
      <c r="B14" s="12">
        <v>3551410</v>
      </c>
      <c r="C14" s="12">
        <v>3551410</v>
      </c>
      <c r="D14" s="12">
        <v>0</v>
      </c>
      <c r="E14" s="12">
        <f>B14-C14-D14</f>
        <v>0</v>
      </c>
      <c r="F14" s="12">
        <v>0</v>
      </c>
      <c r="G14" s="13">
        <v>0</v>
      </c>
    </row>
    <row r="15" spans="1:7" ht="18.75">
      <c r="A15" s="14" t="s">
        <v>13</v>
      </c>
      <c r="B15" s="15">
        <f aca="true" t="shared" si="0" ref="B15:G15">SUM(B12:B14)</f>
        <v>206119270.66</v>
      </c>
      <c r="C15" s="15">
        <f t="shared" si="0"/>
        <v>191956098.31</v>
      </c>
      <c r="D15" s="15">
        <f t="shared" si="0"/>
        <v>0</v>
      </c>
      <c r="E15" s="15">
        <f t="shared" si="0"/>
        <v>14163172.349999994</v>
      </c>
      <c r="F15" s="15">
        <f t="shared" si="0"/>
        <v>10135.74</v>
      </c>
      <c r="G15" s="16">
        <f t="shared" si="0"/>
        <v>14153036.61</v>
      </c>
    </row>
    <row r="16" spans="1:7" ht="13.5" thickBot="1">
      <c r="A16" s="17" t="s">
        <v>14</v>
      </c>
      <c r="B16" s="18"/>
      <c r="C16" s="18"/>
      <c r="D16" s="18"/>
      <c r="E16" s="18">
        <v>278507.09</v>
      </c>
      <c r="F16" s="18">
        <v>278507.09</v>
      </c>
      <c r="G16" s="19">
        <v>0</v>
      </c>
    </row>
    <row r="17" spans="1:7" ht="13.5" thickBot="1">
      <c r="A17" s="20" t="s">
        <v>15</v>
      </c>
      <c r="B17" s="21">
        <f aca="true" t="shared" si="1" ref="B17:G17">SUM(B15:B16)</f>
        <v>206119270.66</v>
      </c>
      <c r="C17" s="21">
        <f t="shared" si="1"/>
        <v>191956098.31</v>
      </c>
      <c r="D17" s="21">
        <f t="shared" si="1"/>
        <v>0</v>
      </c>
      <c r="E17" s="21">
        <f t="shared" si="1"/>
        <v>14441679.439999994</v>
      </c>
      <c r="F17" s="21">
        <f t="shared" si="1"/>
        <v>288642.83</v>
      </c>
      <c r="G17" s="22">
        <f t="shared" si="1"/>
        <v>14153036.61</v>
      </c>
    </row>
    <row r="18" spans="1:7" ht="12.75">
      <c r="A18" s="23" t="s">
        <v>16</v>
      </c>
      <c r="B18" s="24"/>
      <c r="C18" s="24"/>
      <c r="D18" s="24"/>
      <c r="E18" s="24"/>
      <c r="F18" s="24"/>
      <c r="G18" s="25"/>
    </row>
    <row r="19" spans="1:7" ht="12.75">
      <c r="A19" s="9" t="s">
        <v>17</v>
      </c>
      <c r="B19" s="26">
        <v>5656000</v>
      </c>
      <c r="C19" s="26">
        <v>5566724</v>
      </c>
      <c r="D19" s="26">
        <v>30000</v>
      </c>
      <c r="E19" s="26">
        <f aca="true" t="shared" si="2" ref="E19:E24">B19-C19-D19</f>
        <v>59276</v>
      </c>
      <c r="F19" s="26">
        <v>55837</v>
      </c>
      <c r="G19" s="27">
        <v>3439</v>
      </c>
    </row>
    <row r="20" spans="1:7" ht="12.75">
      <c r="A20" s="9" t="s">
        <v>18</v>
      </c>
      <c r="B20" s="26">
        <v>100000</v>
      </c>
      <c r="C20" s="26">
        <f>87608.33+10000</f>
        <v>97608.33</v>
      </c>
      <c r="D20" s="26">
        <v>0</v>
      </c>
      <c r="E20" s="26">
        <f t="shared" si="2"/>
        <v>2391.6699999999983</v>
      </c>
      <c r="F20" s="26">
        <v>2391.67</v>
      </c>
      <c r="G20" s="27">
        <v>0</v>
      </c>
    </row>
    <row r="21" spans="1:7" ht="12.75">
      <c r="A21" s="28" t="s">
        <v>19</v>
      </c>
      <c r="B21" s="26">
        <v>1528100350</v>
      </c>
      <c r="C21" s="26">
        <v>1401053403.4</v>
      </c>
      <c r="D21" s="26"/>
      <c r="E21" s="26">
        <f t="shared" si="2"/>
        <v>127046946.5999999</v>
      </c>
      <c r="F21" s="26">
        <v>25772876</v>
      </c>
      <c r="G21" s="27">
        <f>33792781+66980578.6+500711</f>
        <v>101274070.6</v>
      </c>
    </row>
    <row r="22" spans="1:7" ht="12.75">
      <c r="A22" s="9" t="s">
        <v>20</v>
      </c>
      <c r="B22" s="26">
        <v>8364135</v>
      </c>
      <c r="C22" s="26">
        <v>8307896.25</v>
      </c>
      <c r="D22" s="26">
        <v>0</v>
      </c>
      <c r="E22" s="26">
        <f t="shared" si="2"/>
        <v>56238.75</v>
      </c>
      <c r="F22" s="26">
        <v>56238.75</v>
      </c>
      <c r="G22" s="27">
        <v>0</v>
      </c>
    </row>
    <row r="23" spans="1:7" ht="12.75">
      <c r="A23" s="9" t="s">
        <v>21</v>
      </c>
      <c r="B23" s="26">
        <v>267330</v>
      </c>
      <c r="C23" s="26">
        <v>267330</v>
      </c>
      <c r="D23" s="26">
        <v>0</v>
      </c>
      <c r="E23" s="26">
        <f t="shared" si="2"/>
        <v>0</v>
      </c>
      <c r="F23" s="26">
        <v>0</v>
      </c>
      <c r="G23" s="27">
        <v>0</v>
      </c>
    </row>
    <row r="24" spans="1:7" ht="12.75">
      <c r="A24" s="9" t="s">
        <v>22</v>
      </c>
      <c r="B24" s="26">
        <v>7990737754</v>
      </c>
      <c r="C24" s="26">
        <v>7989217425.57</v>
      </c>
      <c r="D24" s="26">
        <v>0</v>
      </c>
      <c r="E24" s="26">
        <f t="shared" si="2"/>
        <v>1520328.4300003052</v>
      </c>
      <c r="F24" s="26">
        <v>1520328.43</v>
      </c>
      <c r="G24" s="27">
        <v>0</v>
      </c>
    </row>
    <row r="25" spans="1:7" ht="12.75">
      <c r="A25" s="9" t="s">
        <v>23</v>
      </c>
      <c r="B25" s="26">
        <v>5133216</v>
      </c>
      <c r="C25" s="26">
        <v>5133216</v>
      </c>
      <c r="D25" s="26">
        <v>0</v>
      </c>
      <c r="E25" s="26">
        <f>B25-C25</f>
        <v>0</v>
      </c>
      <c r="F25" s="26">
        <v>0</v>
      </c>
      <c r="G25" s="27">
        <v>0</v>
      </c>
    </row>
    <row r="26" spans="1:7" ht="12.75">
      <c r="A26" s="9" t="s">
        <v>24</v>
      </c>
      <c r="B26" s="26">
        <v>6998187.2</v>
      </c>
      <c r="C26" s="26">
        <v>6107853.96</v>
      </c>
      <c r="D26" s="26">
        <v>802528.74</v>
      </c>
      <c r="E26" s="26">
        <f>B26-C26-D26</f>
        <v>87804.50000000023</v>
      </c>
      <c r="F26" s="26">
        <v>0</v>
      </c>
      <c r="G26" s="27">
        <v>87804.5</v>
      </c>
    </row>
    <row r="27" spans="1:7" ht="12.75">
      <c r="A27" s="9" t="s">
        <v>25</v>
      </c>
      <c r="B27" s="26">
        <v>395000</v>
      </c>
      <c r="C27" s="26">
        <v>394662</v>
      </c>
      <c r="D27" s="26">
        <v>0</v>
      </c>
      <c r="E27" s="26">
        <f>B27-C27</f>
        <v>338</v>
      </c>
      <c r="F27" s="26"/>
      <c r="G27" s="27">
        <v>338</v>
      </c>
    </row>
    <row r="28" spans="1:7" ht="12.75">
      <c r="A28" s="9" t="s">
        <v>26</v>
      </c>
      <c r="B28" s="26">
        <v>3750</v>
      </c>
      <c r="C28" s="26">
        <v>3750</v>
      </c>
      <c r="D28" s="26">
        <v>0</v>
      </c>
      <c r="E28" s="26">
        <v>0</v>
      </c>
      <c r="F28" s="26">
        <v>0</v>
      </c>
      <c r="G28" s="27">
        <v>0</v>
      </c>
    </row>
    <row r="29" spans="1:7" ht="12.75">
      <c r="A29" s="9" t="s">
        <v>27</v>
      </c>
      <c r="B29" s="26">
        <v>825355744.97</v>
      </c>
      <c r="C29" s="26">
        <v>825234265.97</v>
      </c>
      <c r="D29" s="26">
        <v>0</v>
      </c>
      <c r="E29" s="26">
        <f>B29-C29-D29</f>
        <v>121479</v>
      </c>
      <c r="F29" s="26">
        <v>121479</v>
      </c>
      <c r="G29" s="27">
        <v>0</v>
      </c>
    </row>
    <row r="30" spans="1:7" ht="19.5" thickBot="1">
      <c r="A30" s="14" t="s">
        <v>28</v>
      </c>
      <c r="B30" s="29">
        <f aca="true" t="shared" si="3" ref="B30:G30">SUM(B19:B29)</f>
        <v>10371111467.17</v>
      </c>
      <c r="C30" s="29">
        <f t="shared" si="3"/>
        <v>10241384135.479998</v>
      </c>
      <c r="D30" s="29">
        <f t="shared" si="3"/>
        <v>832528.74</v>
      </c>
      <c r="E30" s="29">
        <f t="shared" si="3"/>
        <v>128894802.95000021</v>
      </c>
      <c r="F30" s="29">
        <f t="shared" si="3"/>
        <v>27529150.85</v>
      </c>
      <c r="G30" s="30">
        <f t="shared" si="3"/>
        <v>101365652.1</v>
      </c>
    </row>
    <row r="31" spans="1:7" ht="13.5" thickBot="1">
      <c r="A31" s="31" t="s">
        <v>29</v>
      </c>
      <c r="B31" s="32">
        <f aca="true" t="shared" si="4" ref="B31:G31">B17+B30</f>
        <v>10577230737.83</v>
      </c>
      <c r="C31" s="32">
        <f t="shared" si="4"/>
        <v>10433340233.789997</v>
      </c>
      <c r="D31" s="32">
        <f t="shared" si="4"/>
        <v>832528.74</v>
      </c>
      <c r="E31" s="32">
        <f t="shared" si="4"/>
        <v>143336482.3900002</v>
      </c>
      <c r="F31" s="32">
        <f t="shared" si="4"/>
        <v>27817793.68</v>
      </c>
      <c r="G31" s="33">
        <f t="shared" si="4"/>
        <v>115518688.71</v>
      </c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37" t="s">
        <v>30</v>
      </c>
      <c r="B33" s="38"/>
      <c r="C33" s="34"/>
      <c r="D33" s="34"/>
      <c r="E33" s="34"/>
      <c r="F33" s="34"/>
      <c r="G33" s="34"/>
    </row>
    <row r="34" spans="1:7" ht="12.75">
      <c r="A34" s="1"/>
      <c r="B34" s="1"/>
      <c r="C34" s="1"/>
      <c r="D34" s="1"/>
      <c r="E34" s="1"/>
      <c r="F34" s="1"/>
      <c r="G34" s="1"/>
    </row>
  </sheetData>
  <mergeCells count="3">
    <mergeCell ref="D1:G1"/>
    <mergeCell ref="A7:G7"/>
    <mergeCell ref="A33:B33"/>
  </mergeCells>
  <printOptions/>
  <pageMargins left="1.3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2008-04-08T10:00:22Z</cp:lastPrinted>
  <dcterms:created xsi:type="dcterms:W3CDTF">2008-04-08T09:55:19Z</dcterms:created>
  <dcterms:modified xsi:type="dcterms:W3CDTF">2008-05-23T08:21:59Z</dcterms:modified>
  <cp:category/>
  <cp:version/>
  <cp:contentType/>
  <cp:contentStatus/>
</cp:coreProperties>
</file>