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<sst xmlns="http://schemas.openxmlformats.org/spreadsheetml/2006/main" count="363" uniqueCount="282">
  <si>
    <t>Rozbor čerpání rozpočtu investičních akcí HMP dle správců za období 13/2004 v tis. Kč</t>
  </si>
  <si>
    <t>Kapitola: 05 - Zdravotnictví a sociální oblast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</si>
  <si>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</si>
  <si>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</si>
  <si>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</si>
  <si>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</si>
  <si>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</si>
  <si>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</si>
  <si>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</si>
  <si>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</si>
  <si>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</si>
  <si>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</si>
  <si>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</si>
  <si>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</si>
  <si>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</si>
  <si>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</si>
  <si>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</si>
  <si>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</si>
  <si>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</si>
  <si>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</si>
  <si>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</si>
  <si>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</si>
  <si>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</si>
  <si>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</si>
  <si>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</si>
  <si>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</si>
  <si>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</si>
  <si>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</si>
  <si>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</si>
  <si>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0002 - Ing. Jan Bürgermeister</t>
  </si>
  <si>
    <t>MHMP - OMI</t>
  </si>
  <si>
    <t>0190</t>
  </si>
  <si>
    <t>DPS Dubeč-rozšíření</t>
  </si>
  <si>
    <t>0191</t>
  </si>
  <si>
    <t>Chráněné byty Kunratice</t>
  </si>
  <si>
    <t>0192</t>
  </si>
  <si>
    <t>Chráněné byty Libuš</t>
  </si>
  <si>
    <t>Správce: 0002 - Ing. Jan Bürgermeister celkem</t>
  </si>
  <si>
    <t>Správce: 0008 - Mgr. Hana Halová</t>
  </si>
  <si>
    <t>0189</t>
  </si>
  <si>
    <t>DPS Zbraslav</t>
  </si>
  <si>
    <t>0194</t>
  </si>
  <si>
    <t>DPS Zličín</t>
  </si>
  <si>
    <t>0199</t>
  </si>
  <si>
    <t>ÚSP Odlochovice III</t>
  </si>
  <si>
    <t>0200</t>
  </si>
  <si>
    <t>Dostavba ÚSP Palata</t>
  </si>
  <si>
    <t>0213</t>
  </si>
  <si>
    <t>IP pro kapitolu 0521</t>
  </si>
  <si>
    <t>0224</t>
  </si>
  <si>
    <t>Dům národnostních menšin</t>
  </si>
  <si>
    <t>0236</t>
  </si>
  <si>
    <t>Dofakturace pro kap. 0521</t>
  </si>
  <si>
    <t>5990</t>
  </si>
  <si>
    <t>JÚŠ-Rehabilitační pavilon</t>
  </si>
  <si>
    <t>7083</t>
  </si>
  <si>
    <t>DPS Čakovice</t>
  </si>
  <si>
    <t>7302</t>
  </si>
  <si>
    <t>DD Bořanovice</t>
  </si>
  <si>
    <t>7648</t>
  </si>
  <si>
    <t>DD Na Vackově</t>
  </si>
  <si>
    <t>7649</t>
  </si>
  <si>
    <t>DD Praha 6</t>
  </si>
  <si>
    <t>MHMP - Odbor sociální péče a zdravotnictví</t>
  </si>
  <si>
    <t>7786</t>
  </si>
  <si>
    <t>Granty v kapitole 05</t>
  </si>
  <si>
    <t>MHMP - Odbor správy majetku</t>
  </si>
  <si>
    <t>5380</t>
  </si>
  <si>
    <t>Odkoupeni pozemku pro ÚSP Leontýn</t>
  </si>
  <si>
    <t>7650</t>
  </si>
  <si>
    <t>FN  Bulovka - rekonstrukce objektů</t>
  </si>
  <si>
    <t>7765</t>
  </si>
  <si>
    <t>Nákup pozemku pro ÚSP Kytlice</t>
  </si>
  <si>
    <t>7766</t>
  </si>
  <si>
    <t>Nákup nemov.a zahr.pro ÚSP Heř.M.</t>
  </si>
  <si>
    <t>8120</t>
  </si>
  <si>
    <t>Nákup pozemků pro USP Ratměřice</t>
  </si>
  <si>
    <t>CENTR.LÉČ.REHABILITACE</t>
  </si>
  <si>
    <t>8073</t>
  </si>
  <si>
    <t>Nákup nového přístroje pro magnoterapii</t>
  </si>
  <si>
    <t>DD BOŘANOVICE</t>
  </si>
  <si>
    <t>7225</t>
  </si>
  <si>
    <t>Výstavba kulturně-společen. centra</t>
  </si>
  <si>
    <t>7925</t>
  </si>
  <si>
    <t>Energ.audit - DD Bořanovice</t>
  </si>
  <si>
    <t>DD DOBŘICHOVICE</t>
  </si>
  <si>
    <t>7038</t>
  </si>
  <si>
    <t>Havárie kuchyně</t>
  </si>
  <si>
    <t>7873</t>
  </si>
  <si>
    <t>Rek. a vybudov.koupelen a WC</t>
  </si>
  <si>
    <t>DD HEŘMANŮV MĚSTEC</t>
  </si>
  <si>
    <t>7926</t>
  </si>
  <si>
    <t>Energ.audit - DD HEŘMAN.MÉSTEC</t>
  </si>
  <si>
    <t>DD PRAHA 10 MALEŠICE</t>
  </si>
  <si>
    <t>7645</t>
  </si>
  <si>
    <t>Generální oprava výtahů DD a DPD</t>
  </si>
  <si>
    <t>7994</t>
  </si>
  <si>
    <t>Bezbariérový nájezd</t>
  </si>
  <si>
    <t>DD PRAHA 4 SULICKÁ         P4</t>
  </si>
  <si>
    <t>7289</t>
  </si>
  <si>
    <t>Výměna oken</t>
  </si>
  <si>
    <t>DD PRAHA 6           P6</t>
  </si>
  <si>
    <t>7403</t>
  </si>
  <si>
    <t>Zpracování energetického auditu</t>
  </si>
  <si>
    <t>7855</t>
  </si>
  <si>
    <t>Rek.koupelen, WC a umývár.v obj.Šolínova</t>
  </si>
  <si>
    <t>7979</t>
  </si>
  <si>
    <t>Rek.podkrov.míst. na stacionář</t>
  </si>
  <si>
    <t>DD PRAHA 8 - BOHNICE P8</t>
  </si>
  <si>
    <t>6989</t>
  </si>
  <si>
    <t>Oprava poškoz.kanal. a odvod. obj. 10 a 11</t>
  </si>
  <si>
    <t>7209</t>
  </si>
  <si>
    <t>Rek.výtahu v pavilonu 3</t>
  </si>
  <si>
    <t>7211</t>
  </si>
  <si>
    <t>Potrubní rozvody v DD</t>
  </si>
  <si>
    <t>7921</t>
  </si>
  <si>
    <t>Energ.audit - DD P 8 Bohnice</t>
  </si>
  <si>
    <t>7987</t>
  </si>
  <si>
    <t>Rek.výtahu v pavilonu 1</t>
  </si>
  <si>
    <t>DD PYŠELY</t>
  </si>
  <si>
    <t>6990</t>
  </si>
  <si>
    <t>Projekt na plynovou kotelnu</t>
  </si>
  <si>
    <t>7848</t>
  </si>
  <si>
    <t>Rek.venkovní kanal.a izol.objektu DD</t>
  </si>
  <si>
    <t>DD ĎÁBLICE           P8</t>
  </si>
  <si>
    <t>6496</t>
  </si>
  <si>
    <t>Rekon. pokojů, byt. jader a vybudov. lůžkového odd</t>
  </si>
  <si>
    <t>7214</t>
  </si>
  <si>
    <t>Rekonstrukce služebního bytu</t>
  </si>
  <si>
    <t>7215</t>
  </si>
  <si>
    <t>Vybavení zrekonstr. pokojů</t>
  </si>
  <si>
    <t>7646</t>
  </si>
  <si>
    <t>Rekonstrukce výtahů</t>
  </si>
  <si>
    <t>7849</t>
  </si>
  <si>
    <t>Vybudov.elektr.požární signalizace</t>
  </si>
  <si>
    <t>7922</t>
  </si>
  <si>
    <t>Energ.audit - DD Ďáblice P8</t>
  </si>
  <si>
    <t>8207</t>
  </si>
  <si>
    <t>Signalizace pacient/sestra s komunikací</t>
  </si>
  <si>
    <t>DĚTSKÉ CENTRUM PAPRSEK</t>
  </si>
  <si>
    <t>7231</t>
  </si>
  <si>
    <t>Bílinská-vestavba výtahu</t>
  </si>
  <si>
    <t>7647</t>
  </si>
  <si>
    <t>Rekonstrukce střechy - Svépravická ul. 701</t>
  </si>
  <si>
    <t>8118</t>
  </si>
  <si>
    <t>Úprava stacionáře Svépravická</t>
  </si>
  <si>
    <t>DĚTSKÝ DOMOV CH.MASARYKOVÉ</t>
  </si>
  <si>
    <t>7940</t>
  </si>
  <si>
    <t>Zastřešení u zahrad. bazénu</t>
  </si>
  <si>
    <t>JEDLIČKŮV ÚSTAV      P2</t>
  </si>
  <si>
    <t>7923</t>
  </si>
  <si>
    <t>Energ.audit - JEDL.ÚSTAV P2</t>
  </si>
  <si>
    <t>MĚST.NEM.NÁSL.PÉČE P9</t>
  </si>
  <si>
    <t>7941</t>
  </si>
  <si>
    <t>Nákup léčeb.přístr.MOTOmed viva 2 vč.přísl.</t>
  </si>
  <si>
    <t>7943</t>
  </si>
  <si>
    <t>Automat.závora do vjezdu na park.</t>
  </si>
  <si>
    <t>MĚSTSKÉ CENTR.SOC.SLUž.</t>
  </si>
  <si>
    <t>7420</t>
  </si>
  <si>
    <t>STUDENTSKÝ ZDRAV.ÚSTAV</t>
  </si>
  <si>
    <t>7939</t>
  </si>
  <si>
    <t>Nákup užit.automob. Škoda Pick-up</t>
  </si>
  <si>
    <t>ZDRAV.ZÁCHR.SLUŽBA HMP</t>
  </si>
  <si>
    <t>7933</t>
  </si>
  <si>
    <t>Poříz.mobil.prac.-stany</t>
  </si>
  <si>
    <t>7934</t>
  </si>
  <si>
    <t>Tech.zhodnoc. 10 ks sanit.vozů</t>
  </si>
  <si>
    <t>7935</t>
  </si>
  <si>
    <t>Graf.a inf.podpora pro navig.san.vozidel</t>
  </si>
  <si>
    <t>7936</t>
  </si>
  <si>
    <t>Obnova zdravot.přístrojů</t>
  </si>
  <si>
    <t>7937</t>
  </si>
  <si>
    <t>Nákup refer.vozidel a voz.pro garážmistry</t>
  </si>
  <si>
    <t>7938</t>
  </si>
  <si>
    <t>Nákup výpoč.techniky</t>
  </si>
  <si>
    <t>8072</t>
  </si>
  <si>
    <t>Výpoč.technika a SW  pro e-spisovou službu</t>
  </si>
  <si>
    <t>ÚSP HORNÍ MAXOV</t>
  </si>
  <si>
    <t>4428</t>
  </si>
  <si>
    <t>rekonstrukce čp.181</t>
  </si>
  <si>
    <t>7728</t>
  </si>
  <si>
    <t>Zprac.energet.auditu ID 546</t>
  </si>
  <si>
    <t>ÚSP HORNÍ POUSTEVNA</t>
  </si>
  <si>
    <t>7651</t>
  </si>
  <si>
    <t>Rekonstrukce c.p. 18 v Horni Poustevně</t>
  </si>
  <si>
    <t>7850</t>
  </si>
  <si>
    <t>Vodovod.přípojka k objektu č.18</t>
  </si>
  <si>
    <t>7872</t>
  </si>
  <si>
    <t>Odstr.havar.rozvodu vody v obj.č.252 Vilémov</t>
  </si>
  <si>
    <t>ÚSP KRÁSNÁ LÍPA</t>
  </si>
  <si>
    <t>7924</t>
  </si>
  <si>
    <t>Energ.audit - ÚSP Krásná Lípa</t>
  </si>
  <si>
    <t>8071</t>
  </si>
  <si>
    <t>Průmyslová myčka na nádobí</t>
  </si>
  <si>
    <t>8078</t>
  </si>
  <si>
    <t>Vybud.tech.prostor a přestavba údržby</t>
  </si>
  <si>
    <t>8116</t>
  </si>
  <si>
    <t>Průmyslová pračka</t>
  </si>
  <si>
    <t>ÚSP KYTLICE</t>
  </si>
  <si>
    <t>6994</t>
  </si>
  <si>
    <t>Ústavní kuchyně a vybavení</t>
  </si>
  <si>
    <t>8062</t>
  </si>
  <si>
    <t>2 elektrické bojlery</t>
  </si>
  <si>
    <t>ÚSP LEONTÝN</t>
  </si>
  <si>
    <t>7263</t>
  </si>
  <si>
    <t>Rekonstrukce skleníků</t>
  </si>
  <si>
    <t>8049</t>
  </si>
  <si>
    <t>Odstrańovač železa</t>
  </si>
  <si>
    <t>ÚSP LOCHOVICE</t>
  </si>
  <si>
    <t>6067</t>
  </si>
  <si>
    <t>Výstavba ubytovacího a stravovacího pavilonu</t>
  </si>
  <si>
    <t>8051</t>
  </si>
  <si>
    <t>Rekon.rehabilitace v budově C</t>
  </si>
  <si>
    <t>8119</t>
  </si>
  <si>
    <t>Rek. Telefonních rozvodů</t>
  </si>
  <si>
    <t>ÚSP PRAHA 1 VLAŠSKÁ   P1</t>
  </si>
  <si>
    <t>6777</t>
  </si>
  <si>
    <t>Půdní nástavba - Vlašská</t>
  </si>
  <si>
    <t>7927</t>
  </si>
  <si>
    <t>Energ.audit - ÚSP P1 Vlašská P1</t>
  </si>
  <si>
    <t>7978</t>
  </si>
  <si>
    <t>Rek.střed.Papírenská-dokonč.po povodni</t>
  </si>
  <si>
    <t>ÚSP PRAHA 4 SULICKÁ  P4</t>
  </si>
  <si>
    <t>7087</t>
  </si>
  <si>
    <t>7652</t>
  </si>
  <si>
    <t>Rehabilitační bazén</t>
  </si>
  <si>
    <t>7653</t>
  </si>
  <si>
    <t>Rekonstrukce kuchyně</t>
  </si>
  <si>
    <t>ÚSP RATMĚŘICE</t>
  </si>
  <si>
    <t>6997</t>
  </si>
  <si>
    <t>Rekonstr. zámku Odlochovice-část A</t>
  </si>
  <si>
    <t>7774</t>
  </si>
  <si>
    <t>Výstavba bazénu Roudný</t>
  </si>
  <si>
    <t>7775</t>
  </si>
  <si>
    <t>Čistírna odpad.vod-Odlochovice</t>
  </si>
  <si>
    <t>7973</t>
  </si>
  <si>
    <t>Zatepl.pavilonu Odlochovice č.p.22</t>
  </si>
  <si>
    <t>7974</t>
  </si>
  <si>
    <t>Zateplení domu čp.30</t>
  </si>
  <si>
    <t>7975</t>
  </si>
  <si>
    <t>Zvedací hyg.židle Alenti</t>
  </si>
  <si>
    <t>7976</t>
  </si>
  <si>
    <t>Pojízd.zved.lehátko Bolero</t>
  </si>
  <si>
    <t>8069</t>
  </si>
  <si>
    <t>Mercedes Sprinter-nákl.automob.</t>
  </si>
  <si>
    <t>8070</t>
  </si>
  <si>
    <t>Peugeot Boxer 330-osobní autom.</t>
  </si>
  <si>
    <t>ÚSP RUDNÉ U NEJDKU</t>
  </si>
  <si>
    <t>7273</t>
  </si>
  <si>
    <t>Zřízení byt.jednotky v obj.251</t>
  </si>
  <si>
    <t>7274</t>
  </si>
  <si>
    <t>Rekonstr.kuchyně (vč.projektu)</t>
  </si>
  <si>
    <t>7852</t>
  </si>
  <si>
    <t>Zřízení sjezdu a rek.komun. pro zásob.</t>
  </si>
  <si>
    <t>7853</t>
  </si>
  <si>
    <t>Rek.dešťové a splaš.kanalizace</t>
  </si>
  <si>
    <t>7854</t>
  </si>
  <si>
    <t>Zřízení zpevněn.ploch u objektu č.251</t>
  </si>
  <si>
    <t>7874</t>
  </si>
  <si>
    <t>Nákup osob.vozu Škoda OKTAVIA</t>
  </si>
  <si>
    <t>7995</t>
  </si>
  <si>
    <t>Zatepl.objektu,výměna oken a tepel.izolace</t>
  </si>
  <si>
    <t>ÚSP SVOJŠICE</t>
  </si>
  <si>
    <t>7654</t>
  </si>
  <si>
    <t>Rekonstrukce zdravotechniky v ubytovně a dílně</t>
  </si>
  <si>
    <t>7851</t>
  </si>
  <si>
    <t>Rek.kuchyň.provozu a prostorů v přízemí</t>
  </si>
  <si>
    <t>ÚSP TEREZÍN</t>
  </si>
  <si>
    <t>6801</t>
  </si>
  <si>
    <t>Rekonstrukce objektu ÚSP po povodni</t>
  </si>
  <si>
    <t>ÚSP ZVÍKOVEC</t>
  </si>
  <si>
    <t>7972</t>
  </si>
  <si>
    <t>Stropní transp.a zved.syst.ROOMER</t>
  </si>
  <si>
    <t>8114</t>
  </si>
  <si>
    <t>Pračka WS 5436 LP MC 23 se sušičkou T 5205 C</t>
  </si>
  <si>
    <t>8115</t>
  </si>
  <si>
    <t>Pračka Elektrolux Wascator W 3130</t>
  </si>
  <si>
    <t>Správce: 0008 - Mgr. Hana Halová celkem</t>
  </si>
  <si>
    <t>Celkem odbory MHMP</t>
  </si>
  <si>
    <t>Celkem PO</t>
  </si>
  <si>
    <t>Celkem</t>
  </si>
  <si>
    <t>Součet celkem (PO příspěvek + Odbory MHMP skutečné čerpání)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</si>
</sst>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/>
    </xf>
    <xf numFmtId="4" fontId="4" fillId="3" borderId="0" xfId="0" applyNumberFormat="1" applyFont="1" applyFill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132"/>
  <sheetViews>
    <sheetView showGridLines="0" tabSelected="1" workbookViewId="0" topLeftCell="A1">
      <selection activeCell="D131" sqref="D131"/>
    </sheetView>
  </sheetViews>
  <sheetFormatPr defaultColWidth="9.00390625" defaultRowHeight="12.75"/>
  <cols>
    <col min="1" max="1" width="19.75390625" style="1" customWidth="1"/>
    <col min="2" max="2" width="4.625" style="1" customWidth="1"/>
    <col min="3" max="3" width="24.875" style="1" customWidth="1"/>
    <col min="4" max="7" width="10.25390625" style="2" customWidth="1"/>
    <col min="8" max="8" width="11.375" style="2" customWidth="1"/>
    <col min="9" max="9" width="11.75390625" style="2" customWidth="1"/>
    <col min="10" max="10" width="7.25390625" style="2" customWidth="1"/>
    <col min="11" max="11" width="9.125" style="2" customWidth="1"/>
    <col min="12" max="12" width="10.875" style="2" customWidth="1"/>
    <col min="13" max="13" width="10.00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6.5" thickBot="1">
      <c r="A4" s="25" t="s">
        <v>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3.5" customHeight="1" thickBot="1">
      <c r="A5" s="9"/>
      <c r="B5" s="10"/>
      <c r="C5" s="11" t="s">
        <v>2</v>
      </c>
      <c r="D5" s="41" t="s">
        <v>3</v>
      </c>
      <c r="E5" s="42"/>
      <c r="F5" s="41" t="s">
        <v>4</v>
      </c>
      <c r="G5" s="43"/>
      <c r="H5" s="43"/>
      <c r="I5" s="43"/>
      <c r="J5" s="42"/>
      <c r="K5" s="41" t="s">
        <v>5</v>
      </c>
      <c r="L5" s="42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85316</v>
      </c>
      <c r="E10" s="23">
        <v>14861.27</v>
      </c>
      <c r="F10" s="23">
        <v>41355</v>
      </c>
      <c r="G10" s="23">
        <v>59355</v>
      </c>
      <c r="H10" s="23"/>
      <c r="I10" s="23">
        <v>59355</v>
      </c>
      <c r="J10" s="24">
        <f>IF(G10=0,"***",100*I10/G10)</f>
        <v>100</v>
      </c>
      <c r="K10" s="23"/>
      <c r="L10" s="23"/>
      <c r="M10" s="20">
        <v>11099.73</v>
      </c>
    </row>
    <row r="11" spans="1:13" ht="11.25">
      <c r="A11" s="21" t="s">
        <v>30</v>
      </c>
      <c r="B11" s="22" t="s">
        <v>33</v>
      </c>
      <c r="C11" s="22" t="s">
        <v>34</v>
      </c>
      <c r="D11" s="23">
        <v>115000</v>
      </c>
      <c r="E11" s="23">
        <v>2413.19</v>
      </c>
      <c r="F11" s="23">
        <v>25000</v>
      </c>
      <c r="G11" s="23">
        <v>35260</v>
      </c>
      <c r="H11" s="23"/>
      <c r="I11" s="23">
        <v>35260</v>
      </c>
      <c r="J11" s="24">
        <f>IF(G11=0,"***",100*I11/G11)</f>
        <v>100</v>
      </c>
      <c r="K11" s="23"/>
      <c r="L11" s="23"/>
      <c r="M11" s="20">
        <v>77326.81</v>
      </c>
    </row>
    <row r="12" spans="1:13" ht="12" thickBot="1">
      <c r="A12" s="21" t="s">
        <v>30</v>
      </c>
      <c r="B12" s="22" t="s">
        <v>35</v>
      </c>
      <c r="C12" s="22" t="s">
        <v>36</v>
      </c>
      <c r="D12" s="23">
        <v>86920</v>
      </c>
      <c r="E12" s="23">
        <v>1748.12</v>
      </c>
      <c r="F12" s="23">
        <v>20000</v>
      </c>
      <c r="G12" s="23">
        <v>2000</v>
      </c>
      <c r="H12" s="23"/>
      <c r="I12" s="23">
        <v>323.98</v>
      </c>
      <c r="J12" s="24">
        <f>IF(G12=0,"***",100*I12/G12)</f>
        <v>16.199</v>
      </c>
      <c r="K12" s="23"/>
      <c r="L12" s="23"/>
      <c r="M12" s="20">
        <v>83171.88</v>
      </c>
    </row>
    <row r="13" spans="1:13" s="34" customFormat="1" ht="12" thickBot="1">
      <c r="A13" s="29" t="s">
        <v>37</v>
      </c>
      <c r="B13" s="30"/>
      <c r="C13" s="30"/>
      <c r="D13" s="31">
        <f>SUM(D10:D12)</f>
        <v>287236</v>
      </c>
      <c r="E13" s="31">
        <f>SUM(E10:E12)</f>
        <v>19022.579999999998</v>
      </c>
      <c r="F13" s="31">
        <v>86355</v>
      </c>
      <c r="G13" s="31">
        <v>96615</v>
      </c>
      <c r="H13" s="31">
        <v>0</v>
      </c>
      <c r="I13" s="31">
        <v>94938.98</v>
      </c>
      <c r="J13" s="32">
        <f>IF(G13=0,"***",100*I13/G13)</f>
        <v>98.26525901775086</v>
      </c>
      <c r="K13" s="31">
        <v>0</v>
      </c>
      <c r="L13" s="31">
        <v>0</v>
      </c>
      <c r="M13" s="33">
        <v>171598.41</v>
      </c>
    </row>
    <row r="14" spans="1:13" ht="16.5" thickBot="1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" thickBot="1">
      <c r="A15" s="7" t="s">
        <v>38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8"/>
    </row>
    <row r="16" spans="1:13" ht="11.25">
      <c r="A16" s="21" t="s">
        <v>30</v>
      </c>
      <c r="B16" s="22" t="s">
        <v>39</v>
      </c>
      <c r="C16" s="22" t="s">
        <v>40</v>
      </c>
      <c r="D16" s="23">
        <v>71540.32</v>
      </c>
      <c r="E16" s="23">
        <v>25840.32</v>
      </c>
      <c r="F16" s="23">
        <v>19800</v>
      </c>
      <c r="G16" s="23">
        <v>45700</v>
      </c>
      <c r="H16" s="23"/>
      <c r="I16" s="23">
        <v>44956.96</v>
      </c>
      <c r="J16" s="24">
        <f aca="true" t="shared" si="0" ref="J16:J40">IF(G16=0,"***",100*I16/G16)</f>
        <v>98.37409190371991</v>
      </c>
      <c r="K16" s="23"/>
      <c r="L16" s="23"/>
      <c r="M16" s="20">
        <v>0</v>
      </c>
    </row>
    <row r="17" spans="1:13" ht="11.25">
      <c r="A17" s="21" t="s">
        <v>30</v>
      </c>
      <c r="B17" s="22" t="s">
        <v>41</v>
      </c>
      <c r="C17" s="22" t="s">
        <v>42</v>
      </c>
      <c r="D17" s="23">
        <v>99336</v>
      </c>
      <c r="E17" s="23">
        <v>79347.56</v>
      </c>
      <c r="F17" s="23">
        <v>10900</v>
      </c>
      <c r="G17" s="23">
        <v>8300</v>
      </c>
      <c r="H17" s="23"/>
      <c r="I17" s="23">
        <v>8234.6</v>
      </c>
      <c r="J17" s="24">
        <f t="shared" si="0"/>
        <v>99.21204819277108</v>
      </c>
      <c r="K17" s="23"/>
      <c r="L17" s="23"/>
      <c r="M17" s="20">
        <v>11688.44</v>
      </c>
    </row>
    <row r="18" spans="1:13" ht="11.25">
      <c r="A18" s="21" t="s">
        <v>30</v>
      </c>
      <c r="B18" s="22" t="s">
        <v>43</v>
      </c>
      <c r="C18" s="22" t="s">
        <v>44</v>
      </c>
      <c r="D18" s="23">
        <v>44516</v>
      </c>
      <c r="E18" s="23">
        <v>19376.53</v>
      </c>
      <c r="F18" s="23">
        <v>5240</v>
      </c>
      <c r="G18" s="23">
        <v>8468</v>
      </c>
      <c r="H18" s="23"/>
      <c r="I18" s="23">
        <v>8346.8</v>
      </c>
      <c r="J18" s="24">
        <f t="shared" si="0"/>
        <v>98.56872933396315</v>
      </c>
      <c r="K18" s="23"/>
      <c r="L18" s="23"/>
      <c r="M18" s="20">
        <v>16671.47</v>
      </c>
    </row>
    <row r="19" spans="1:13" ht="11.25">
      <c r="A19" s="21" t="s">
        <v>30</v>
      </c>
      <c r="B19" s="22" t="s">
        <v>45</v>
      </c>
      <c r="C19" s="22" t="s">
        <v>46</v>
      </c>
      <c r="D19" s="23">
        <v>118742</v>
      </c>
      <c r="E19" s="23">
        <v>22702.27</v>
      </c>
      <c r="F19" s="23">
        <v>23000</v>
      </c>
      <c r="G19" s="23">
        <v>28400</v>
      </c>
      <c r="H19" s="23"/>
      <c r="I19" s="23">
        <v>27258.31</v>
      </c>
      <c r="J19" s="24">
        <f t="shared" si="0"/>
        <v>95.97996478873239</v>
      </c>
      <c r="K19" s="23"/>
      <c r="L19" s="23"/>
      <c r="M19" s="20">
        <v>67639.73</v>
      </c>
    </row>
    <row r="20" spans="1:13" ht="11.25">
      <c r="A20" s="21" t="s">
        <v>30</v>
      </c>
      <c r="B20" s="22" t="s">
        <v>47</v>
      </c>
      <c r="C20" s="22" t="s">
        <v>48</v>
      </c>
      <c r="D20" s="23">
        <v>10033</v>
      </c>
      <c r="E20" s="23">
        <v>903.03</v>
      </c>
      <c r="F20" s="23">
        <v>4130</v>
      </c>
      <c r="G20" s="23">
        <v>4130</v>
      </c>
      <c r="H20" s="23"/>
      <c r="I20" s="23">
        <v>4065.11</v>
      </c>
      <c r="J20" s="24">
        <f t="shared" si="0"/>
        <v>98.42881355932204</v>
      </c>
      <c r="K20" s="23"/>
      <c r="L20" s="23"/>
      <c r="M20" s="20">
        <v>4999.97</v>
      </c>
    </row>
    <row r="21" spans="1:13" ht="11.25">
      <c r="A21" s="21" t="s">
        <v>30</v>
      </c>
      <c r="B21" s="22" t="s">
        <v>49</v>
      </c>
      <c r="C21" s="22" t="s">
        <v>50</v>
      </c>
      <c r="D21" s="23">
        <v>37000</v>
      </c>
      <c r="E21" s="23">
        <v>889.77</v>
      </c>
      <c r="F21" s="23">
        <v>14100</v>
      </c>
      <c r="G21" s="23">
        <v>360</v>
      </c>
      <c r="H21" s="23"/>
      <c r="I21" s="23">
        <v>153.62</v>
      </c>
      <c r="J21" s="24">
        <f t="shared" si="0"/>
        <v>42.672222222222224</v>
      </c>
      <c r="K21" s="23"/>
      <c r="L21" s="23"/>
      <c r="M21" s="20">
        <v>35750.23</v>
      </c>
    </row>
    <row r="22" spans="1:13" ht="11.25">
      <c r="A22" s="21" t="s">
        <v>30</v>
      </c>
      <c r="B22" s="22" t="s">
        <v>51</v>
      </c>
      <c r="C22" s="22" t="s">
        <v>52</v>
      </c>
      <c r="D22" s="23">
        <v>7412</v>
      </c>
      <c r="E22" s="23">
        <v>0</v>
      </c>
      <c r="F22" s="23">
        <v>4070</v>
      </c>
      <c r="G22" s="23">
        <v>84</v>
      </c>
      <c r="H22" s="23"/>
      <c r="I22" s="23">
        <v>0</v>
      </c>
      <c r="J22" s="24">
        <f t="shared" si="0"/>
        <v>0</v>
      </c>
      <c r="K22" s="23"/>
      <c r="L22" s="23"/>
      <c r="M22" s="20">
        <v>7328</v>
      </c>
    </row>
    <row r="23" spans="1:13" ht="11.25">
      <c r="A23" s="21" t="s">
        <v>30</v>
      </c>
      <c r="B23" s="22" t="s">
        <v>53</v>
      </c>
      <c r="C23" s="22" t="s">
        <v>54</v>
      </c>
      <c r="D23" s="23">
        <v>150751</v>
      </c>
      <c r="E23" s="23">
        <v>25159.95</v>
      </c>
      <c r="F23" s="23">
        <v>40960</v>
      </c>
      <c r="G23" s="23">
        <v>6260</v>
      </c>
      <c r="H23" s="23"/>
      <c r="I23" s="23">
        <v>6257.77</v>
      </c>
      <c r="J23" s="24">
        <f t="shared" si="0"/>
        <v>99.96437699680511</v>
      </c>
      <c r="K23" s="23"/>
      <c r="L23" s="23"/>
      <c r="M23" s="20">
        <v>119331.05</v>
      </c>
    </row>
    <row r="24" spans="1:13" ht="11.25">
      <c r="A24" s="21" t="s">
        <v>30</v>
      </c>
      <c r="B24" s="22" t="s">
        <v>55</v>
      </c>
      <c r="C24" s="22" t="s">
        <v>56</v>
      </c>
      <c r="D24" s="23">
        <v>25500</v>
      </c>
      <c r="E24" s="23">
        <v>9820</v>
      </c>
      <c r="F24" s="23">
        <v>6000</v>
      </c>
      <c r="G24" s="23">
        <v>13600</v>
      </c>
      <c r="H24" s="23"/>
      <c r="I24" s="23">
        <v>13583.68</v>
      </c>
      <c r="J24" s="24">
        <f t="shared" si="0"/>
        <v>99.88</v>
      </c>
      <c r="K24" s="23"/>
      <c r="L24" s="23"/>
      <c r="M24" s="20">
        <v>2080.01</v>
      </c>
    </row>
    <row r="25" spans="1:13" ht="11.25">
      <c r="A25" s="21" t="s">
        <v>30</v>
      </c>
      <c r="B25" s="22" t="s">
        <v>57</v>
      </c>
      <c r="C25" s="22" t="s">
        <v>58</v>
      </c>
      <c r="D25" s="23">
        <v>1658</v>
      </c>
      <c r="E25" s="23">
        <v>0</v>
      </c>
      <c r="F25" s="23">
        <v>0</v>
      </c>
      <c r="G25" s="23">
        <v>1658</v>
      </c>
      <c r="H25" s="23"/>
      <c r="I25" s="23">
        <v>1657.11</v>
      </c>
      <c r="J25" s="24">
        <f t="shared" si="0"/>
        <v>99.94632086851628</v>
      </c>
      <c r="K25" s="23"/>
      <c r="L25" s="23"/>
      <c r="M25" s="20">
        <v>0</v>
      </c>
    </row>
    <row r="26" spans="1:13" ht="11.25">
      <c r="A26" s="21" t="s">
        <v>30</v>
      </c>
      <c r="B26" s="22" t="s">
        <v>59</v>
      </c>
      <c r="C26" s="22" t="s">
        <v>60</v>
      </c>
      <c r="D26" s="23">
        <v>92000</v>
      </c>
      <c r="E26" s="23">
        <v>0</v>
      </c>
      <c r="F26" s="23">
        <v>2000</v>
      </c>
      <c r="G26" s="23">
        <v>0</v>
      </c>
      <c r="H26" s="23"/>
      <c r="I26" s="23">
        <v>0</v>
      </c>
      <c r="J26" s="24" t="str">
        <f t="shared" si="0"/>
        <v>***</v>
      </c>
      <c r="K26" s="23"/>
      <c r="L26" s="23"/>
      <c r="M26" s="20">
        <v>92000</v>
      </c>
    </row>
    <row r="27" spans="1:13" ht="11.25">
      <c r="A27" s="21" t="s">
        <v>30</v>
      </c>
      <c r="B27" s="22" t="s">
        <v>61</v>
      </c>
      <c r="C27" s="22" t="s">
        <v>62</v>
      </c>
      <c r="D27" s="23">
        <v>321300</v>
      </c>
      <c r="E27" s="23">
        <v>0</v>
      </c>
      <c r="F27" s="23">
        <v>1000</v>
      </c>
      <c r="G27" s="23">
        <v>1000</v>
      </c>
      <c r="H27" s="23"/>
      <c r="I27" s="23">
        <v>1000</v>
      </c>
      <c r="J27" s="24">
        <f t="shared" si="0"/>
        <v>100</v>
      </c>
      <c r="K27" s="23"/>
      <c r="L27" s="23"/>
      <c r="M27" s="20">
        <v>320300</v>
      </c>
    </row>
    <row r="28" spans="1:13" ht="11.25">
      <c r="A28" s="21" t="s">
        <v>63</v>
      </c>
      <c r="B28" s="22" t="s">
        <v>64</v>
      </c>
      <c r="C28" s="22" t="s">
        <v>65</v>
      </c>
      <c r="D28" s="23">
        <v>1200</v>
      </c>
      <c r="E28" s="23">
        <v>0</v>
      </c>
      <c r="F28" s="23">
        <v>0</v>
      </c>
      <c r="G28" s="23">
        <v>1200</v>
      </c>
      <c r="H28" s="23"/>
      <c r="I28" s="23">
        <v>1200</v>
      </c>
      <c r="J28" s="24">
        <f t="shared" si="0"/>
        <v>100</v>
      </c>
      <c r="K28" s="23"/>
      <c r="L28" s="23"/>
      <c r="M28" s="20">
        <v>0</v>
      </c>
    </row>
    <row r="29" spans="1:13" ht="11.25">
      <c r="A29" s="21" t="s">
        <v>66</v>
      </c>
      <c r="B29" s="22" t="s">
        <v>67</v>
      </c>
      <c r="C29" s="22" t="s">
        <v>68</v>
      </c>
      <c r="D29" s="23">
        <v>346</v>
      </c>
      <c r="E29" s="23">
        <v>0</v>
      </c>
      <c r="F29" s="23">
        <v>300</v>
      </c>
      <c r="G29" s="23">
        <v>46</v>
      </c>
      <c r="H29" s="23"/>
      <c r="I29" s="23">
        <v>0</v>
      </c>
      <c r="J29" s="24">
        <f t="shared" si="0"/>
        <v>0</v>
      </c>
      <c r="K29" s="23"/>
      <c r="L29" s="23"/>
      <c r="M29" s="20">
        <v>300</v>
      </c>
    </row>
    <row r="30" spans="1:13" ht="11.25">
      <c r="A30" s="21" t="s">
        <v>66</v>
      </c>
      <c r="B30" s="22" t="s">
        <v>69</v>
      </c>
      <c r="C30" s="22" t="s">
        <v>70</v>
      </c>
      <c r="D30" s="23">
        <v>40000</v>
      </c>
      <c r="E30" s="23">
        <v>0</v>
      </c>
      <c r="F30" s="23">
        <v>40000</v>
      </c>
      <c r="G30" s="23">
        <v>40000</v>
      </c>
      <c r="H30" s="23"/>
      <c r="I30" s="23">
        <v>39774.41</v>
      </c>
      <c r="J30" s="24">
        <f t="shared" si="0"/>
        <v>99.43602500000001</v>
      </c>
      <c r="K30" s="23"/>
      <c r="L30" s="23"/>
      <c r="M30" s="20">
        <v>0</v>
      </c>
    </row>
    <row r="31" spans="1:13" ht="11.25">
      <c r="A31" s="21" t="s">
        <v>66</v>
      </c>
      <c r="B31" s="22" t="s">
        <v>71</v>
      </c>
      <c r="C31" s="22" t="s">
        <v>72</v>
      </c>
      <c r="D31" s="23">
        <v>125.5</v>
      </c>
      <c r="E31" s="23">
        <v>0</v>
      </c>
      <c r="F31" s="23">
        <v>0</v>
      </c>
      <c r="G31" s="23">
        <v>125.5</v>
      </c>
      <c r="H31" s="23"/>
      <c r="I31" s="23">
        <v>125.43</v>
      </c>
      <c r="J31" s="24">
        <f t="shared" si="0"/>
        <v>99.94422310756973</v>
      </c>
      <c r="K31" s="23"/>
      <c r="L31" s="23"/>
      <c r="M31" s="20">
        <v>0</v>
      </c>
    </row>
    <row r="32" spans="1:13" ht="11.25">
      <c r="A32" s="21" t="s">
        <v>66</v>
      </c>
      <c r="B32" s="22" t="s">
        <v>73</v>
      </c>
      <c r="C32" s="22" t="s">
        <v>74</v>
      </c>
      <c r="D32" s="23">
        <v>3950</v>
      </c>
      <c r="E32" s="23">
        <v>0</v>
      </c>
      <c r="F32" s="23">
        <v>0</v>
      </c>
      <c r="G32" s="23">
        <v>3950</v>
      </c>
      <c r="H32" s="23"/>
      <c r="I32" s="23">
        <v>0</v>
      </c>
      <c r="J32" s="24">
        <f t="shared" si="0"/>
        <v>0</v>
      </c>
      <c r="K32" s="23"/>
      <c r="L32" s="23"/>
      <c r="M32" s="20">
        <v>0</v>
      </c>
    </row>
    <row r="33" spans="1:13" ht="11.25">
      <c r="A33" s="21" t="s">
        <v>66</v>
      </c>
      <c r="B33" s="22" t="s">
        <v>75</v>
      </c>
      <c r="C33" s="22" t="s">
        <v>76</v>
      </c>
      <c r="D33" s="23">
        <v>73.8</v>
      </c>
      <c r="E33" s="23">
        <v>0</v>
      </c>
      <c r="F33" s="23">
        <v>0</v>
      </c>
      <c r="G33" s="23">
        <v>73.8</v>
      </c>
      <c r="H33" s="23"/>
      <c r="I33" s="23">
        <v>0</v>
      </c>
      <c r="J33" s="24">
        <f t="shared" si="0"/>
        <v>0</v>
      </c>
      <c r="K33" s="23"/>
      <c r="L33" s="23"/>
      <c r="M33" s="20">
        <v>0</v>
      </c>
    </row>
    <row r="34" spans="1:13" ht="11.25">
      <c r="A34" s="21" t="s">
        <v>77</v>
      </c>
      <c r="B34" s="22" t="s">
        <v>78</v>
      </c>
      <c r="C34" s="22" t="s">
        <v>79</v>
      </c>
      <c r="D34" s="23">
        <v>70</v>
      </c>
      <c r="E34" s="23">
        <v>0</v>
      </c>
      <c r="F34" s="23">
        <v>0</v>
      </c>
      <c r="G34" s="23">
        <v>70</v>
      </c>
      <c r="H34" s="23">
        <v>70</v>
      </c>
      <c r="I34" s="23">
        <v>0</v>
      </c>
      <c r="J34" s="24">
        <f t="shared" si="0"/>
        <v>0</v>
      </c>
      <c r="K34" s="23">
        <v>0</v>
      </c>
      <c r="L34" s="23">
        <v>0</v>
      </c>
      <c r="M34" s="20">
        <v>0</v>
      </c>
    </row>
    <row r="35" spans="1:13" ht="11.25">
      <c r="A35" s="21" t="s">
        <v>80</v>
      </c>
      <c r="B35" s="22" t="s">
        <v>81</v>
      </c>
      <c r="C35" s="22" t="s">
        <v>82</v>
      </c>
      <c r="D35" s="23">
        <v>6410</v>
      </c>
      <c r="E35" s="23">
        <v>4000</v>
      </c>
      <c r="F35" s="23">
        <v>0</v>
      </c>
      <c r="G35" s="23">
        <v>200</v>
      </c>
      <c r="H35" s="23">
        <v>200</v>
      </c>
      <c r="I35" s="23">
        <v>200</v>
      </c>
      <c r="J35" s="24">
        <f t="shared" si="0"/>
        <v>100</v>
      </c>
      <c r="K35" s="23">
        <v>2210</v>
      </c>
      <c r="L35" s="23">
        <v>2194.41</v>
      </c>
      <c r="M35" s="20">
        <v>0</v>
      </c>
    </row>
    <row r="36" spans="1:13" ht="11.25">
      <c r="A36" s="21" t="s">
        <v>80</v>
      </c>
      <c r="B36" s="22" t="s">
        <v>83</v>
      </c>
      <c r="C36" s="22" t="s">
        <v>84</v>
      </c>
      <c r="D36" s="23">
        <v>94.7</v>
      </c>
      <c r="E36" s="23">
        <v>0</v>
      </c>
      <c r="F36" s="23">
        <v>0</v>
      </c>
      <c r="G36" s="23">
        <v>94.6</v>
      </c>
      <c r="H36" s="23">
        <v>94.6</v>
      </c>
      <c r="I36" s="23">
        <v>94.6</v>
      </c>
      <c r="J36" s="24">
        <f t="shared" si="0"/>
        <v>100</v>
      </c>
      <c r="K36" s="23">
        <v>0.1</v>
      </c>
      <c r="L36" s="23">
        <v>0.07</v>
      </c>
      <c r="M36" s="20">
        <v>0</v>
      </c>
    </row>
    <row r="37" spans="1:13" ht="11.25">
      <c r="A37" s="21" t="s">
        <v>85</v>
      </c>
      <c r="B37" s="22" t="s">
        <v>86</v>
      </c>
      <c r="C37" s="22" t="s">
        <v>87</v>
      </c>
      <c r="D37" s="23">
        <v>4583</v>
      </c>
      <c r="E37" s="23">
        <v>3583</v>
      </c>
      <c r="F37" s="23">
        <v>1000</v>
      </c>
      <c r="G37" s="23">
        <v>0</v>
      </c>
      <c r="H37" s="23">
        <v>0</v>
      </c>
      <c r="I37" s="23">
        <v>0</v>
      </c>
      <c r="J37" s="24" t="str">
        <f t="shared" si="0"/>
        <v>***</v>
      </c>
      <c r="K37" s="23">
        <v>0</v>
      </c>
      <c r="L37" s="23">
        <v>0</v>
      </c>
      <c r="M37" s="20">
        <v>1000</v>
      </c>
    </row>
    <row r="38" spans="1:13" ht="11.25">
      <c r="A38" s="21" t="s">
        <v>85</v>
      </c>
      <c r="B38" s="22" t="s">
        <v>88</v>
      </c>
      <c r="C38" s="22" t="s">
        <v>89</v>
      </c>
      <c r="D38" s="23">
        <v>1714.4</v>
      </c>
      <c r="E38" s="23">
        <v>0</v>
      </c>
      <c r="F38" s="23">
        <v>0</v>
      </c>
      <c r="G38" s="23">
        <v>1300</v>
      </c>
      <c r="H38" s="23">
        <v>1300</v>
      </c>
      <c r="I38" s="23">
        <v>1300</v>
      </c>
      <c r="J38" s="24">
        <f t="shared" si="0"/>
        <v>100</v>
      </c>
      <c r="K38" s="23">
        <v>414.4</v>
      </c>
      <c r="L38" s="23">
        <v>414.4</v>
      </c>
      <c r="M38" s="20">
        <v>0</v>
      </c>
    </row>
    <row r="39" spans="1:13" ht="11.25">
      <c r="A39" s="21" t="s">
        <v>90</v>
      </c>
      <c r="B39" s="22" t="s">
        <v>91</v>
      </c>
      <c r="C39" s="22" t="s">
        <v>92</v>
      </c>
      <c r="D39" s="23">
        <v>87.5</v>
      </c>
      <c r="E39" s="23">
        <v>0</v>
      </c>
      <c r="F39" s="23">
        <v>0</v>
      </c>
      <c r="G39" s="23">
        <v>87.5</v>
      </c>
      <c r="H39" s="23">
        <v>87.5</v>
      </c>
      <c r="I39" s="23">
        <v>87.5</v>
      </c>
      <c r="J39" s="24">
        <f t="shared" si="0"/>
        <v>100</v>
      </c>
      <c r="K39" s="23">
        <v>0</v>
      </c>
      <c r="L39" s="23">
        <v>0.05</v>
      </c>
      <c r="M39" s="20">
        <v>0</v>
      </c>
    </row>
    <row r="40" spans="1:13" ht="11.25">
      <c r="A40" s="21" t="s">
        <v>93</v>
      </c>
      <c r="B40" s="22" t="s">
        <v>94</v>
      </c>
      <c r="C40" s="22" t="s">
        <v>95</v>
      </c>
      <c r="D40" s="23">
        <v>2000</v>
      </c>
      <c r="E40" s="23">
        <v>0</v>
      </c>
      <c r="F40" s="23">
        <v>2000</v>
      </c>
      <c r="G40" s="23">
        <v>2000</v>
      </c>
      <c r="H40" s="23">
        <v>2000</v>
      </c>
      <c r="I40" s="23">
        <v>2000</v>
      </c>
      <c r="J40" s="24">
        <f t="shared" si="0"/>
        <v>100</v>
      </c>
      <c r="K40" s="23">
        <v>0</v>
      </c>
      <c r="L40" s="23">
        <v>0</v>
      </c>
      <c r="M40" s="20">
        <v>0</v>
      </c>
    </row>
    <row r="41" spans="1:13" ht="11.25">
      <c r="A41" s="21" t="s">
        <v>93</v>
      </c>
      <c r="B41" s="22" t="s">
        <v>96</v>
      </c>
      <c r="C41" s="22" t="s">
        <v>97</v>
      </c>
      <c r="D41" s="23">
        <v>91.1</v>
      </c>
      <c r="E41" s="23">
        <v>0</v>
      </c>
      <c r="F41" s="23">
        <v>0</v>
      </c>
      <c r="G41" s="23">
        <v>91.1</v>
      </c>
      <c r="H41" s="23">
        <v>91.1</v>
      </c>
      <c r="I41" s="23">
        <v>91.1</v>
      </c>
      <c r="J41" s="24">
        <f aca="true" t="shared" si="1" ref="J41:J59">IF(G41=0,"***",100*I41/G41)</f>
        <v>100</v>
      </c>
      <c r="K41" s="23">
        <v>0</v>
      </c>
      <c r="L41" s="23">
        <v>0</v>
      </c>
      <c r="M41" s="20">
        <v>0</v>
      </c>
    </row>
    <row r="42" spans="1:13" ht="11.25">
      <c r="A42" s="21" t="s">
        <v>98</v>
      </c>
      <c r="B42" s="22" t="s">
        <v>99</v>
      </c>
      <c r="C42" s="22" t="s">
        <v>100</v>
      </c>
      <c r="D42" s="23">
        <v>3477.8</v>
      </c>
      <c r="E42" s="23">
        <v>2304.8</v>
      </c>
      <c r="F42" s="23">
        <v>0</v>
      </c>
      <c r="G42" s="23">
        <v>1173</v>
      </c>
      <c r="H42" s="23">
        <v>1173</v>
      </c>
      <c r="I42" s="23">
        <v>1173</v>
      </c>
      <c r="J42" s="24">
        <f t="shared" si="1"/>
        <v>100</v>
      </c>
      <c r="K42" s="23">
        <v>0</v>
      </c>
      <c r="L42" s="23">
        <v>0</v>
      </c>
      <c r="M42" s="20">
        <v>0</v>
      </c>
    </row>
    <row r="43" spans="1:13" ht="11.25">
      <c r="A43" s="21" t="s">
        <v>101</v>
      </c>
      <c r="B43" s="22" t="s">
        <v>102</v>
      </c>
      <c r="C43" s="22" t="s">
        <v>103</v>
      </c>
      <c r="D43" s="23">
        <v>180</v>
      </c>
      <c r="E43" s="23">
        <v>0</v>
      </c>
      <c r="F43" s="23">
        <v>0</v>
      </c>
      <c r="G43" s="23">
        <v>180</v>
      </c>
      <c r="H43" s="23">
        <v>180</v>
      </c>
      <c r="I43" s="23">
        <v>180</v>
      </c>
      <c r="J43" s="24">
        <f t="shared" si="1"/>
        <v>100</v>
      </c>
      <c r="K43" s="23">
        <v>0</v>
      </c>
      <c r="L43" s="23">
        <v>0</v>
      </c>
      <c r="M43" s="20">
        <v>0</v>
      </c>
    </row>
    <row r="44" spans="1:13" ht="11.25">
      <c r="A44" s="21" t="s">
        <v>101</v>
      </c>
      <c r="B44" s="22" t="s">
        <v>104</v>
      </c>
      <c r="C44" s="22" t="s">
        <v>105</v>
      </c>
      <c r="D44" s="23">
        <v>3600</v>
      </c>
      <c r="E44" s="23">
        <v>0</v>
      </c>
      <c r="F44" s="23">
        <v>0</v>
      </c>
      <c r="G44" s="23">
        <v>1900</v>
      </c>
      <c r="H44" s="23">
        <v>1900</v>
      </c>
      <c r="I44" s="23">
        <v>1684.02</v>
      </c>
      <c r="J44" s="24">
        <f t="shared" si="1"/>
        <v>88.63263157894737</v>
      </c>
      <c r="K44" s="23">
        <v>0</v>
      </c>
      <c r="L44" s="23">
        <v>0</v>
      </c>
      <c r="M44" s="20">
        <v>1700</v>
      </c>
    </row>
    <row r="45" spans="1:13" ht="11.25">
      <c r="A45" s="21" t="s">
        <v>101</v>
      </c>
      <c r="B45" s="22" t="s">
        <v>106</v>
      </c>
      <c r="C45" s="22" t="s">
        <v>107</v>
      </c>
      <c r="D45" s="23">
        <v>300</v>
      </c>
      <c r="E45" s="23">
        <v>0</v>
      </c>
      <c r="F45" s="23">
        <v>0</v>
      </c>
      <c r="G45" s="23">
        <v>300</v>
      </c>
      <c r="H45" s="23">
        <v>300</v>
      </c>
      <c r="I45" s="23">
        <v>245.91</v>
      </c>
      <c r="J45" s="24">
        <f t="shared" si="1"/>
        <v>81.97</v>
      </c>
      <c r="K45" s="23">
        <v>0</v>
      </c>
      <c r="L45" s="23">
        <v>0</v>
      </c>
      <c r="M45" s="20">
        <v>0</v>
      </c>
    </row>
    <row r="46" spans="1:13" ht="11.25">
      <c r="A46" s="21" t="s">
        <v>108</v>
      </c>
      <c r="B46" s="22" t="s">
        <v>109</v>
      </c>
      <c r="C46" s="22" t="s">
        <v>110</v>
      </c>
      <c r="D46" s="23">
        <v>5810</v>
      </c>
      <c r="E46" s="23">
        <v>0</v>
      </c>
      <c r="F46" s="23">
        <v>2400</v>
      </c>
      <c r="G46" s="23">
        <v>2400</v>
      </c>
      <c r="H46" s="23">
        <v>2400</v>
      </c>
      <c r="I46" s="23">
        <v>2210.06</v>
      </c>
      <c r="J46" s="24">
        <f t="shared" si="1"/>
        <v>92.08583333333333</v>
      </c>
      <c r="K46" s="23">
        <v>0</v>
      </c>
      <c r="L46" s="23">
        <v>0</v>
      </c>
      <c r="M46" s="20">
        <v>3410</v>
      </c>
    </row>
    <row r="47" spans="1:13" ht="11.25">
      <c r="A47" s="21" t="s">
        <v>108</v>
      </c>
      <c r="B47" s="22" t="s">
        <v>111</v>
      </c>
      <c r="C47" s="22" t="s">
        <v>112</v>
      </c>
      <c r="D47" s="23">
        <v>1566</v>
      </c>
      <c r="E47" s="23">
        <v>0</v>
      </c>
      <c r="F47" s="23">
        <v>1000</v>
      </c>
      <c r="G47" s="23">
        <v>1000</v>
      </c>
      <c r="H47" s="23">
        <v>1000</v>
      </c>
      <c r="I47" s="23">
        <v>986.51</v>
      </c>
      <c r="J47" s="24">
        <f t="shared" si="1"/>
        <v>98.651</v>
      </c>
      <c r="K47" s="23">
        <v>0</v>
      </c>
      <c r="L47" s="23">
        <v>0</v>
      </c>
      <c r="M47" s="20">
        <v>566</v>
      </c>
    </row>
    <row r="48" spans="1:13" ht="11.25">
      <c r="A48" s="21" t="s">
        <v>108</v>
      </c>
      <c r="B48" s="22" t="s">
        <v>113</v>
      </c>
      <c r="C48" s="22" t="s">
        <v>114</v>
      </c>
      <c r="D48" s="23">
        <v>1534</v>
      </c>
      <c r="E48" s="23">
        <v>0</v>
      </c>
      <c r="F48" s="23">
        <v>1534</v>
      </c>
      <c r="G48" s="23">
        <v>1534</v>
      </c>
      <c r="H48" s="23">
        <v>1534</v>
      </c>
      <c r="I48" s="23">
        <v>1534</v>
      </c>
      <c r="J48" s="24">
        <f t="shared" si="1"/>
        <v>100</v>
      </c>
      <c r="K48" s="23">
        <v>0</v>
      </c>
      <c r="L48" s="23">
        <v>0</v>
      </c>
      <c r="M48" s="20">
        <v>0</v>
      </c>
    </row>
    <row r="49" spans="1:13" ht="11.25">
      <c r="A49" s="21" t="s">
        <v>108</v>
      </c>
      <c r="B49" s="22" t="s">
        <v>115</v>
      </c>
      <c r="C49" s="22" t="s">
        <v>116</v>
      </c>
      <c r="D49" s="23">
        <v>339.8</v>
      </c>
      <c r="E49" s="23">
        <v>0</v>
      </c>
      <c r="F49" s="23">
        <v>0</v>
      </c>
      <c r="G49" s="23">
        <v>339.8</v>
      </c>
      <c r="H49" s="23">
        <v>339.8</v>
      </c>
      <c r="I49" s="23">
        <v>339.8</v>
      </c>
      <c r="J49" s="24">
        <f t="shared" si="1"/>
        <v>100</v>
      </c>
      <c r="K49" s="23">
        <v>0</v>
      </c>
      <c r="L49" s="23">
        <v>0.02</v>
      </c>
      <c r="M49" s="20">
        <v>0</v>
      </c>
    </row>
    <row r="50" spans="1:13" ht="11.25">
      <c r="A50" s="21" t="s">
        <v>108</v>
      </c>
      <c r="B50" s="22" t="s">
        <v>117</v>
      </c>
      <c r="C50" s="22" t="s">
        <v>118</v>
      </c>
      <c r="D50" s="23">
        <v>1566</v>
      </c>
      <c r="E50" s="23">
        <v>0</v>
      </c>
      <c r="F50" s="23">
        <v>0</v>
      </c>
      <c r="G50" s="23">
        <v>1566</v>
      </c>
      <c r="H50" s="23">
        <v>1566</v>
      </c>
      <c r="I50" s="23">
        <v>1424.01</v>
      </c>
      <c r="J50" s="24">
        <f t="shared" si="1"/>
        <v>90.93295019157088</v>
      </c>
      <c r="K50" s="23">
        <v>0</v>
      </c>
      <c r="L50" s="23">
        <v>0</v>
      </c>
      <c r="M50" s="20">
        <v>0</v>
      </c>
    </row>
    <row r="51" spans="1:13" ht="11.25">
      <c r="A51" s="21" t="s">
        <v>119</v>
      </c>
      <c r="B51" s="22" t="s">
        <v>120</v>
      </c>
      <c r="C51" s="22" t="s">
        <v>121</v>
      </c>
      <c r="D51" s="23">
        <v>2329.7</v>
      </c>
      <c r="E51" s="23">
        <v>199.5</v>
      </c>
      <c r="F51" s="23">
        <v>1930</v>
      </c>
      <c r="G51" s="23">
        <v>2130.2</v>
      </c>
      <c r="H51" s="23">
        <v>2130.2</v>
      </c>
      <c r="I51" s="23">
        <v>2130.2</v>
      </c>
      <c r="J51" s="24">
        <f t="shared" si="1"/>
        <v>100</v>
      </c>
      <c r="K51" s="23">
        <v>0</v>
      </c>
      <c r="L51" s="23">
        <v>0</v>
      </c>
      <c r="M51" s="20">
        <v>0</v>
      </c>
    </row>
    <row r="52" spans="1:13" ht="11.25">
      <c r="A52" s="21" t="s">
        <v>119</v>
      </c>
      <c r="B52" s="22" t="s">
        <v>122</v>
      </c>
      <c r="C52" s="22" t="s">
        <v>123</v>
      </c>
      <c r="D52" s="23">
        <v>3727.8</v>
      </c>
      <c r="E52" s="23">
        <v>0</v>
      </c>
      <c r="F52" s="23">
        <v>0</v>
      </c>
      <c r="G52" s="23">
        <v>3727.8</v>
      </c>
      <c r="H52" s="23">
        <v>3727.8</v>
      </c>
      <c r="I52" s="23">
        <v>3727.8</v>
      </c>
      <c r="J52" s="24">
        <f t="shared" si="1"/>
        <v>100</v>
      </c>
      <c r="K52" s="23">
        <v>0</v>
      </c>
      <c r="L52" s="23">
        <v>0</v>
      </c>
      <c r="M52" s="20">
        <v>0</v>
      </c>
    </row>
    <row r="53" spans="1:13" ht="11.25">
      <c r="A53" s="21" t="s">
        <v>124</v>
      </c>
      <c r="B53" s="22" t="s">
        <v>125</v>
      </c>
      <c r="C53" s="22" t="s">
        <v>126</v>
      </c>
      <c r="D53" s="23">
        <v>49900</v>
      </c>
      <c r="E53" s="23">
        <v>7409.67</v>
      </c>
      <c r="F53" s="23">
        <v>5000</v>
      </c>
      <c r="G53" s="23">
        <v>6000</v>
      </c>
      <c r="H53" s="23">
        <v>6000</v>
      </c>
      <c r="I53" s="23">
        <v>6000</v>
      </c>
      <c r="J53" s="24">
        <f t="shared" si="1"/>
        <v>100</v>
      </c>
      <c r="K53" s="23">
        <v>563.5</v>
      </c>
      <c r="L53" s="23">
        <v>563.56</v>
      </c>
      <c r="M53" s="20">
        <v>35926.83</v>
      </c>
    </row>
    <row r="54" spans="1:13" ht="11.25">
      <c r="A54" s="21" t="s">
        <v>124</v>
      </c>
      <c r="B54" s="22" t="s">
        <v>127</v>
      </c>
      <c r="C54" s="22" t="s">
        <v>128</v>
      </c>
      <c r="D54" s="23">
        <v>364</v>
      </c>
      <c r="E54" s="23">
        <v>0</v>
      </c>
      <c r="F54" s="23">
        <v>350</v>
      </c>
      <c r="G54" s="23">
        <v>350</v>
      </c>
      <c r="H54" s="23">
        <v>350</v>
      </c>
      <c r="I54" s="23">
        <v>350</v>
      </c>
      <c r="J54" s="24">
        <f t="shared" si="1"/>
        <v>100</v>
      </c>
      <c r="K54" s="23">
        <v>14</v>
      </c>
      <c r="L54" s="23">
        <v>14</v>
      </c>
      <c r="M54" s="20">
        <v>0</v>
      </c>
    </row>
    <row r="55" spans="1:13" ht="11.25">
      <c r="A55" s="21" t="s">
        <v>124</v>
      </c>
      <c r="B55" s="22" t="s">
        <v>129</v>
      </c>
      <c r="C55" s="22" t="s">
        <v>130</v>
      </c>
      <c r="D55" s="23">
        <v>3520</v>
      </c>
      <c r="E55" s="23">
        <v>440</v>
      </c>
      <c r="F55" s="23">
        <v>0</v>
      </c>
      <c r="G55" s="23">
        <v>440</v>
      </c>
      <c r="H55" s="23">
        <v>440</v>
      </c>
      <c r="I55" s="23">
        <v>440</v>
      </c>
      <c r="J55" s="24">
        <f t="shared" si="1"/>
        <v>100</v>
      </c>
      <c r="K55" s="23">
        <v>32.5</v>
      </c>
      <c r="L55" s="23">
        <v>32.5</v>
      </c>
      <c r="M55" s="20">
        <v>2607.5</v>
      </c>
    </row>
    <row r="56" spans="1:13" ht="11.25">
      <c r="A56" s="21" t="s">
        <v>124</v>
      </c>
      <c r="B56" s="22" t="s">
        <v>131</v>
      </c>
      <c r="C56" s="22" t="s">
        <v>132</v>
      </c>
      <c r="D56" s="23">
        <v>6300</v>
      </c>
      <c r="E56" s="23">
        <v>0</v>
      </c>
      <c r="F56" s="23">
        <v>2000</v>
      </c>
      <c r="G56" s="23">
        <v>76</v>
      </c>
      <c r="H56" s="23">
        <v>76</v>
      </c>
      <c r="I56" s="23">
        <v>76</v>
      </c>
      <c r="J56" s="24">
        <f t="shared" si="1"/>
        <v>100</v>
      </c>
      <c r="K56" s="23">
        <v>0</v>
      </c>
      <c r="L56" s="23">
        <v>0</v>
      </c>
      <c r="M56" s="20">
        <v>6224</v>
      </c>
    </row>
    <row r="57" spans="1:13" ht="11.25">
      <c r="A57" s="21" t="s">
        <v>124</v>
      </c>
      <c r="B57" s="22" t="s">
        <v>133</v>
      </c>
      <c r="C57" s="22" t="s">
        <v>134</v>
      </c>
      <c r="D57" s="23">
        <v>2200</v>
      </c>
      <c r="E57" s="23">
        <v>0</v>
      </c>
      <c r="F57" s="23">
        <v>0</v>
      </c>
      <c r="G57" s="23">
        <v>600</v>
      </c>
      <c r="H57" s="23">
        <v>600</v>
      </c>
      <c r="I57" s="23">
        <v>600</v>
      </c>
      <c r="J57" s="24">
        <f t="shared" si="1"/>
        <v>100</v>
      </c>
      <c r="K57" s="23">
        <v>0</v>
      </c>
      <c r="L57" s="23">
        <v>0</v>
      </c>
      <c r="M57" s="20">
        <v>1600</v>
      </c>
    </row>
    <row r="58" spans="1:13" ht="11.25">
      <c r="A58" s="21" t="s">
        <v>124</v>
      </c>
      <c r="B58" s="22" t="s">
        <v>135</v>
      </c>
      <c r="C58" s="22" t="s">
        <v>136</v>
      </c>
      <c r="D58" s="23">
        <v>245.2</v>
      </c>
      <c r="E58" s="23">
        <v>0</v>
      </c>
      <c r="F58" s="23">
        <v>0</v>
      </c>
      <c r="G58" s="23">
        <v>245.2</v>
      </c>
      <c r="H58" s="23">
        <v>245.2</v>
      </c>
      <c r="I58" s="23">
        <v>245.2</v>
      </c>
      <c r="J58" s="24">
        <f t="shared" si="1"/>
        <v>100</v>
      </c>
      <c r="K58" s="23">
        <v>0</v>
      </c>
      <c r="L58" s="23">
        <v>0.06</v>
      </c>
      <c r="M58" s="20">
        <v>0</v>
      </c>
    </row>
    <row r="59" spans="1:13" ht="11.25">
      <c r="A59" s="21" t="s">
        <v>124</v>
      </c>
      <c r="B59" s="22" t="s">
        <v>137</v>
      </c>
      <c r="C59" s="22" t="s">
        <v>138</v>
      </c>
      <c r="D59" s="23">
        <v>2400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 t="str">
        <f t="shared" si="1"/>
        <v>***</v>
      </c>
      <c r="K59" s="23">
        <v>0</v>
      </c>
      <c r="L59" s="23">
        <v>0</v>
      </c>
      <c r="M59" s="20">
        <v>2400</v>
      </c>
    </row>
    <row r="60" spans="1:13" ht="11.25">
      <c r="A60" s="21" t="s">
        <v>139</v>
      </c>
      <c r="B60" s="22" t="s">
        <v>140</v>
      </c>
      <c r="C60" s="22" t="s">
        <v>141</v>
      </c>
      <c r="D60" s="23">
        <v>1001.1</v>
      </c>
      <c r="E60" s="23">
        <v>23.1</v>
      </c>
      <c r="F60" s="23">
        <v>978</v>
      </c>
      <c r="G60" s="23">
        <v>978</v>
      </c>
      <c r="H60" s="23">
        <v>978</v>
      </c>
      <c r="I60" s="23">
        <v>819.53</v>
      </c>
      <c r="J60" s="24">
        <f aca="true" t="shared" si="2" ref="J60:J84">IF(G60=0,"***",100*I60/G60)</f>
        <v>83.79652351738241</v>
      </c>
      <c r="K60" s="23">
        <v>0</v>
      </c>
      <c r="L60" s="23">
        <v>0</v>
      </c>
      <c r="M60" s="20">
        <v>0</v>
      </c>
    </row>
    <row r="61" spans="1:13" ht="11.25">
      <c r="A61" s="21" t="s">
        <v>139</v>
      </c>
      <c r="B61" s="22" t="s">
        <v>142</v>
      </c>
      <c r="C61" s="22" t="s">
        <v>143</v>
      </c>
      <c r="D61" s="23">
        <v>450</v>
      </c>
      <c r="E61" s="23">
        <v>0</v>
      </c>
      <c r="F61" s="23">
        <v>450</v>
      </c>
      <c r="G61" s="23">
        <v>0</v>
      </c>
      <c r="H61" s="23">
        <v>0</v>
      </c>
      <c r="I61" s="23">
        <v>0</v>
      </c>
      <c r="J61" s="24" t="str">
        <f t="shared" si="2"/>
        <v>***</v>
      </c>
      <c r="K61" s="23">
        <v>0</v>
      </c>
      <c r="L61" s="23">
        <v>0</v>
      </c>
      <c r="M61" s="20">
        <v>450</v>
      </c>
    </row>
    <row r="62" spans="1:13" ht="11.25">
      <c r="A62" s="21" t="s">
        <v>139</v>
      </c>
      <c r="B62" s="22" t="s">
        <v>144</v>
      </c>
      <c r="C62" s="22" t="s">
        <v>145</v>
      </c>
      <c r="D62" s="23">
        <v>340</v>
      </c>
      <c r="E62" s="23">
        <v>0</v>
      </c>
      <c r="F62" s="23">
        <v>0</v>
      </c>
      <c r="G62" s="23">
        <v>115</v>
      </c>
      <c r="H62" s="23">
        <v>115</v>
      </c>
      <c r="I62" s="23">
        <v>115</v>
      </c>
      <c r="J62" s="24">
        <f t="shared" si="2"/>
        <v>100</v>
      </c>
      <c r="K62" s="23">
        <v>225</v>
      </c>
      <c r="L62" s="23">
        <v>224.62</v>
      </c>
      <c r="M62" s="20">
        <v>0</v>
      </c>
    </row>
    <row r="63" spans="1:13" ht="11.25">
      <c r="A63" s="21" t="s">
        <v>146</v>
      </c>
      <c r="B63" s="22" t="s">
        <v>147</v>
      </c>
      <c r="C63" s="22" t="s">
        <v>148</v>
      </c>
      <c r="D63" s="23">
        <v>1731.7</v>
      </c>
      <c r="E63" s="23">
        <v>0</v>
      </c>
      <c r="F63" s="23">
        <v>0</v>
      </c>
      <c r="G63" s="23">
        <v>1080</v>
      </c>
      <c r="H63" s="23">
        <v>1080</v>
      </c>
      <c r="I63" s="23">
        <v>1080</v>
      </c>
      <c r="J63" s="24">
        <f t="shared" si="2"/>
        <v>100</v>
      </c>
      <c r="K63" s="23">
        <v>651.7</v>
      </c>
      <c r="L63" s="23">
        <v>674.28</v>
      </c>
      <c r="M63" s="20">
        <v>0</v>
      </c>
    </row>
    <row r="64" spans="1:13" ht="11.25">
      <c r="A64" s="21" t="s">
        <v>149</v>
      </c>
      <c r="B64" s="22" t="s">
        <v>150</v>
      </c>
      <c r="C64" s="22" t="s">
        <v>151</v>
      </c>
      <c r="D64" s="23">
        <v>205</v>
      </c>
      <c r="E64" s="23">
        <v>0</v>
      </c>
      <c r="F64" s="23">
        <v>0</v>
      </c>
      <c r="G64" s="23">
        <v>205</v>
      </c>
      <c r="H64" s="23">
        <v>205</v>
      </c>
      <c r="I64" s="23">
        <v>205</v>
      </c>
      <c r="J64" s="24">
        <f t="shared" si="2"/>
        <v>100</v>
      </c>
      <c r="K64" s="23">
        <v>0</v>
      </c>
      <c r="L64" s="23">
        <v>0</v>
      </c>
      <c r="M64" s="20">
        <v>0</v>
      </c>
    </row>
    <row r="65" spans="1:13" ht="11.25">
      <c r="A65" s="21" t="s">
        <v>152</v>
      </c>
      <c r="B65" s="22" t="s">
        <v>153</v>
      </c>
      <c r="C65" s="22" t="s">
        <v>154</v>
      </c>
      <c r="D65" s="23">
        <v>180</v>
      </c>
      <c r="E65" s="23">
        <v>0</v>
      </c>
      <c r="F65" s="23">
        <v>0</v>
      </c>
      <c r="G65" s="23">
        <v>180</v>
      </c>
      <c r="H65" s="23">
        <v>180</v>
      </c>
      <c r="I65" s="23">
        <v>140.95</v>
      </c>
      <c r="J65" s="24">
        <f t="shared" si="2"/>
        <v>78.30555555555554</v>
      </c>
      <c r="K65" s="23">
        <v>0</v>
      </c>
      <c r="L65" s="23">
        <v>0</v>
      </c>
      <c r="M65" s="20">
        <v>0</v>
      </c>
    </row>
    <row r="66" spans="1:13" ht="11.25">
      <c r="A66" s="21" t="s">
        <v>152</v>
      </c>
      <c r="B66" s="22" t="s">
        <v>155</v>
      </c>
      <c r="C66" s="22" t="s">
        <v>156</v>
      </c>
      <c r="D66" s="23">
        <v>230</v>
      </c>
      <c r="E66" s="23">
        <v>0</v>
      </c>
      <c r="F66" s="23">
        <v>0</v>
      </c>
      <c r="G66" s="23">
        <v>230</v>
      </c>
      <c r="H66" s="23">
        <v>230</v>
      </c>
      <c r="I66" s="23">
        <v>228.6</v>
      </c>
      <c r="J66" s="24">
        <f t="shared" si="2"/>
        <v>99.3913043478261</v>
      </c>
      <c r="K66" s="23">
        <v>0</v>
      </c>
      <c r="L66" s="23">
        <v>0</v>
      </c>
      <c r="M66" s="20">
        <v>0</v>
      </c>
    </row>
    <row r="67" spans="1:13" ht="11.25">
      <c r="A67" s="21" t="s">
        <v>157</v>
      </c>
      <c r="B67" s="22" t="s">
        <v>158</v>
      </c>
      <c r="C67" s="22" t="s">
        <v>103</v>
      </c>
      <c r="D67" s="23">
        <v>60.1</v>
      </c>
      <c r="E67" s="23">
        <v>0</v>
      </c>
      <c r="F67" s="23">
        <v>0</v>
      </c>
      <c r="G67" s="23">
        <v>60</v>
      </c>
      <c r="H67" s="23">
        <v>60</v>
      </c>
      <c r="I67" s="23">
        <v>60</v>
      </c>
      <c r="J67" s="24">
        <f t="shared" si="2"/>
        <v>100</v>
      </c>
      <c r="K67" s="23">
        <v>6</v>
      </c>
      <c r="L67" s="23">
        <v>5.84</v>
      </c>
      <c r="M67" s="20">
        <v>-5.9</v>
      </c>
    </row>
    <row r="68" spans="1:13" ht="11.25">
      <c r="A68" s="21" t="s">
        <v>159</v>
      </c>
      <c r="B68" s="22" t="s">
        <v>160</v>
      </c>
      <c r="C68" s="22" t="s">
        <v>161</v>
      </c>
      <c r="D68" s="23">
        <v>500</v>
      </c>
      <c r="E68" s="23">
        <v>0</v>
      </c>
      <c r="F68" s="23">
        <v>0</v>
      </c>
      <c r="G68" s="23">
        <v>500</v>
      </c>
      <c r="H68" s="23">
        <v>500</v>
      </c>
      <c r="I68" s="23">
        <v>486.6</v>
      </c>
      <c r="J68" s="24">
        <f t="shared" si="2"/>
        <v>97.32</v>
      </c>
      <c r="K68" s="23">
        <v>0</v>
      </c>
      <c r="L68" s="23">
        <v>0</v>
      </c>
      <c r="M68" s="20">
        <v>0</v>
      </c>
    </row>
    <row r="69" spans="1:13" ht="11.25">
      <c r="A69" s="21" t="s">
        <v>162</v>
      </c>
      <c r="B69" s="22" t="s">
        <v>163</v>
      </c>
      <c r="C69" s="22" t="s">
        <v>164</v>
      </c>
      <c r="D69" s="23">
        <v>890</v>
      </c>
      <c r="E69" s="23">
        <v>0</v>
      </c>
      <c r="F69" s="23">
        <v>0</v>
      </c>
      <c r="G69" s="23">
        <v>890</v>
      </c>
      <c r="H69" s="23">
        <v>890</v>
      </c>
      <c r="I69" s="23">
        <v>889.05</v>
      </c>
      <c r="J69" s="24">
        <f t="shared" si="2"/>
        <v>99.8932584269663</v>
      </c>
      <c r="K69" s="23">
        <v>0</v>
      </c>
      <c r="L69" s="23">
        <v>0</v>
      </c>
      <c r="M69" s="20">
        <v>0</v>
      </c>
    </row>
    <row r="70" spans="1:13" ht="11.25">
      <c r="A70" s="21" t="s">
        <v>162</v>
      </c>
      <c r="B70" s="22" t="s">
        <v>165</v>
      </c>
      <c r="C70" s="22" t="s">
        <v>166</v>
      </c>
      <c r="D70" s="23">
        <v>1800</v>
      </c>
      <c r="E70" s="23">
        <v>0</v>
      </c>
      <c r="F70" s="23">
        <v>0</v>
      </c>
      <c r="G70" s="23">
        <v>1800</v>
      </c>
      <c r="H70" s="23">
        <v>1800</v>
      </c>
      <c r="I70" s="23">
        <v>1800</v>
      </c>
      <c r="J70" s="24">
        <f t="shared" si="2"/>
        <v>100</v>
      </c>
      <c r="K70" s="23">
        <v>0</v>
      </c>
      <c r="L70" s="23">
        <v>0</v>
      </c>
      <c r="M70" s="20">
        <v>0</v>
      </c>
    </row>
    <row r="71" spans="1:13" ht="11.25">
      <c r="A71" s="21" t="s">
        <v>162</v>
      </c>
      <c r="B71" s="22" t="s">
        <v>167</v>
      </c>
      <c r="C71" s="22" t="s">
        <v>168</v>
      </c>
      <c r="D71" s="23">
        <v>2000</v>
      </c>
      <c r="E71" s="23">
        <v>0</v>
      </c>
      <c r="F71" s="23">
        <v>0</v>
      </c>
      <c r="G71" s="23">
        <v>2000</v>
      </c>
      <c r="H71" s="23">
        <v>2000</v>
      </c>
      <c r="I71" s="23">
        <v>1999.97</v>
      </c>
      <c r="J71" s="24">
        <f t="shared" si="2"/>
        <v>99.9985</v>
      </c>
      <c r="K71" s="23">
        <v>0</v>
      </c>
      <c r="L71" s="23">
        <v>0</v>
      </c>
      <c r="M71" s="20">
        <v>0</v>
      </c>
    </row>
    <row r="72" spans="1:13" ht="11.25">
      <c r="A72" s="21" t="s">
        <v>162</v>
      </c>
      <c r="B72" s="22" t="s">
        <v>169</v>
      </c>
      <c r="C72" s="22" t="s">
        <v>170</v>
      </c>
      <c r="D72" s="23">
        <v>2800</v>
      </c>
      <c r="E72" s="23">
        <v>0</v>
      </c>
      <c r="F72" s="23">
        <v>0</v>
      </c>
      <c r="G72" s="23">
        <v>2800</v>
      </c>
      <c r="H72" s="23">
        <v>2800</v>
      </c>
      <c r="I72" s="23">
        <v>2686.47</v>
      </c>
      <c r="J72" s="24">
        <f t="shared" si="2"/>
        <v>95.94535714285715</v>
      </c>
      <c r="K72" s="23">
        <v>0</v>
      </c>
      <c r="L72" s="23">
        <v>0</v>
      </c>
      <c r="M72" s="20">
        <v>0</v>
      </c>
    </row>
    <row r="73" spans="1:13" ht="11.25">
      <c r="A73" s="21" t="s">
        <v>162</v>
      </c>
      <c r="B73" s="22" t="s">
        <v>171</v>
      </c>
      <c r="C73" s="22" t="s">
        <v>172</v>
      </c>
      <c r="D73" s="23">
        <v>3000</v>
      </c>
      <c r="E73" s="23">
        <v>0</v>
      </c>
      <c r="F73" s="23">
        <v>0</v>
      </c>
      <c r="G73" s="23">
        <v>3000</v>
      </c>
      <c r="H73" s="23">
        <v>3000</v>
      </c>
      <c r="I73" s="23">
        <v>2974.59</v>
      </c>
      <c r="J73" s="24">
        <f t="shared" si="2"/>
        <v>99.153</v>
      </c>
      <c r="K73" s="23">
        <v>0</v>
      </c>
      <c r="L73" s="23">
        <v>0</v>
      </c>
      <c r="M73" s="20">
        <v>0</v>
      </c>
    </row>
    <row r="74" spans="1:13" ht="11.25">
      <c r="A74" s="21" t="s">
        <v>162</v>
      </c>
      <c r="B74" s="22" t="s">
        <v>173</v>
      </c>
      <c r="C74" s="22" t="s">
        <v>174</v>
      </c>
      <c r="D74" s="23">
        <v>510</v>
      </c>
      <c r="E74" s="23">
        <v>0</v>
      </c>
      <c r="F74" s="23">
        <v>0</v>
      </c>
      <c r="G74" s="23">
        <v>510</v>
      </c>
      <c r="H74" s="23">
        <v>510</v>
      </c>
      <c r="I74" s="23">
        <v>510</v>
      </c>
      <c r="J74" s="24">
        <f t="shared" si="2"/>
        <v>100</v>
      </c>
      <c r="K74" s="23">
        <v>0</v>
      </c>
      <c r="L74" s="23">
        <v>0</v>
      </c>
      <c r="M74" s="20">
        <v>0</v>
      </c>
    </row>
    <row r="75" spans="1:13" ht="11.25">
      <c r="A75" s="21" t="s">
        <v>162</v>
      </c>
      <c r="B75" s="22" t="s">
        <v>175</v>
      </c>
      <c r="C75" s="22" t="s">
        <v>176</v>
      </c>
      <c r="D75" s="23">
        <v>428</v>
      </c>
      <c r="E75" s="23">
        <v>0</v>
      </c>
      <c r="F75" s="23">
        <v>0</v>
      </c>
      <c r="G75" s="23">
        <v>428</v>
      </c>
      <c r="H75" s="23">
        <v>428</v>
      </c>
      <c r="I75" s="23">
        <v>428</v>
      </c>
      <c r="J75" s="24">
        <f t="shared" si="2"/>
        <v>100</v>
      </c>
      <c r="K75" s="23">
        <v>0</v>
      </c>
      <c r="L75" s="23">
        <v>0</v>
      </c>
      <c r="M75" s="20">
        <v>0</v>
      </c>
    </row>
    <row r="76" spans="1:13" ht="11.25">
      <c r="A76" s="21" t="s">
        <v>177</v>
      </c>
      <c r="B76" s="22" t="s">
        <v>178</v>
      </c>
      <c r="C76" s="22" t="s">
        <v>179</v>
      </c>
      <c r="D76" s="23">
        <v>7644.5</v>
      </c>
      <c r="E76" s="23">
        <v>3634.5</v>
      </c>
      <c r="F76" s="23">
        <v>2500</v>
      </c>
      <c r="G76" s="23">
        <v>2500</v>
      </c>
      <c r="H76" s="23">
        <v>2500</v>
      </c>
      <c r="I76" s="23">
        <v>2499.46</v>
      </c>
      <c r="J76" s="24">
        <f t="shared" si="2"/>
        <v>99.9784</v>
      </c>
      <c r="K76" s="23">
        <v>0</v>
      </c>
      <c r="L76" s="23">
        <v>0</v>
      </c>
      <c r="M76" s="20">
        <v>1510</v>
      </c>
    </row>
    <row r="77" spans="1:13" ht="11.25">
      <c r="A77" s="21" t="s">
        <v>177</v>
      </c>
      <c r="B77" s="22" t="s">
        <v>180</v>
      </c>
      <c r="C77" s="22" t="s">
        <v>181</v>
      </c>
      <c r="D77" s="23">
        <v>70</v>
      </c>
      <c r="E77" s="23">
        <v>0</v>
      </c>
      <c r="F77" s="23">
        <v>0</v>
      </c>
      <c r="G77" s="23">
        <v>70</v>
      </c>
      <c r="H77" s="23">
        <v>70</v>
      </c>
      <c r="I77" s="23">
        <v>70</v>
      </c>
      <c r="J77" s="24">
        <f t="shared" si="2"/>
        <v>100</v>
      </c>
      <c r="K77" s="23">
        <v>0</v>
      </c>
      <c r="L77" s="23">
        <v>0</v>
      </c>
      <c r="M77" s="20">
        <v>0</v>
      </c>
    </row>
    <row r="78" spans="1:13" ht="11.25">
      <c r="A78" s="21" t="s">
        <v>182</v>
      </c>
      <c r="B78" s="22" t="s">
        <v>183</v>
      </c>
      <c r="C78" s="22" t="s">
        <v>184</v>
      </c>
      <c r="D78" s="23">
        <v>500</v>
      </c>
      <c r="E78" s="23">
        <v>0</v>
      </c>
      <c r="F78" s="23">
        <v>500</v>
      </c>
      <c r="G78" s="23">
        <v>500</v>
      </c>
      <c r="H78" s="23">
        <v>500</v>
      </c>
      <c r="I78" s="23">
        <v>500</v>
      </c>
      <c r="J78" s="24">
        <f t="shared" si="2"/>
        <v>100</v>
      </c>
      <c r="K78" s="23">
        <v>0</v>
      </c>
      <c r="L78" s="23">
        <v>0</v>
      </c>
      <c r="M78" s="20">
        <v>0</v>
      </c>
    </row>
    <row r="79" spans="1:13" ht="11.25">
      <c r="A79" s="21" t="s">
        <v>182</v>
      </c>
      <c r="B79" s="22" t="s">
        <v>185</v>
      </c>
      <c r="C79" s="22" t="s">
        <v>186</v>
      </c>
      <c r="D79" s="23">
        <v>500</v>
      </c>
      <c r="E79" s="23">
        <v>0</v>
      </c>
      <c r="F79" s="23">
        <v>0</v>
      </c>
      <c r="G79" s="23">
        <v>500</v>
      </c>
      <c r="H79" s="23">
        <v>500</v>
      </c>
      <c r="I79" s="23">
        <v>500</v>
      </c>
      <c r="J79" s="24">
        <f t="shared" si="2"/>
        <v>100</v>
      </c>
      <c r="K79" s="23">
        <v>0</v>
      </c>
      <c r="L79" s="23">
        <v>0</v>
      </c>
      <c r="M79" s="20">
        <v>0</v>
      </c>
    </row>
    <row r="80" spans="1:13" ht="11.25">
      <c r="A80" s="21" t="s">
        <v>182</v>
      </c>
      <c r="B80" s="22" t="s">
        <v>187</v>
      </c>
      <c r="C80" s="22" t="s">
        <v>188</v>
      </c>
      <c r="D80" s="23">
        <v>500</v>
      </c>
      <c r="E80" s="23">
        <v>0</v>
      </c>
      <c r="F80" s="23">
        <v>0</v>
      </c>
      <c r="G80" s="23">
        <v>500</v>
      </c>
      <c r="H80" s="23">
        <v>500</v>
      </c>
      <c r="I80" s="23">
        <v>500</v>
      </c>
      <c r="J80" s="24">
        <f t="shared" si="2"/>
        <v>100</v>
      </c>
      <c r="K80" s="23">
        <v>0</v>
      </c>
      <c r="L80" s="23">
        <v>0</v>
      </c>
      <c r="M80" s="20">
        <v>0</v>
      </c>
    </row>
    <row r="81" spans="1:13" ht="11.25">
      <c r="A81" s="21" t="s">
        <v>189</v>
      </c>
      <c r="B81" s="22" t="s">
        <v>190</v>
      </c>
      <c r="C81" s="22" t="s">
        <v>191</v>
      </c>
      <c r="D81" s="23">
        <v>112.6</v>
      </c>
      <c r="E81" s="23">
        <v>0</v>
      </c>
      <c r="F81" s="23">
        <v>0</v>
      </c>
      <c r="G81" s="23">
        <v>112.6</v>
      </c>
      <c r="H81" s="23">
        <v>112.6</v>
      </c>
      <c r="I81" s="23">
        <v>106.37</v>
      </c>
      <c r="J81" s="24">
        <f t="shared" si="2"/>
        <v>94.46714031971581</v>
      </c>
      <c r="K81" s="23">
        <v>0</v>
      </c>
      <c r="L81" s="23">
        <v>0</v>
      </c>
      <c r="M81" s="20">
        <v>0</v>
      </c>
    </row>
    <row r="82" spans="1:13" ht="11.25">
      <c r="A82" s="21" t="s">
        <v>189</v>
      </c>
      <c r="B82" s="22" t="s">
        <v>192</v>
      </c>
      <c r="C82" s="22" t="s">
        <v>193</v>
      </c>
      <c r="D82" s="23">
        <v>62</v>
      </c>
      <c r="E82" s="23">
        <v>0</v>
      </c>
      <c r="F82" s="23">
        <v>0</v>
      </c>
      <c r="G82" s="23">
        <v>62</v>
      </c>
      <c r="H82" s="23">
        <v>62</v>
      </c>
      <c r="I82" s="23">
        <v>61.64</v>
      </c>
      <c r="J82" s="24">
        <f t="shared" si="2"/>
        <v>99.41935483870968</v>
      </c>
      <c r="K82" s="23">
        <v>0</v>
      </c>
      <c r="L82" s="23">
        <v>0</v>
      </c>
      <c r="M82" s="20">
        <v>0</v>
      </c>
    </row>
    <row r="83" spans="1:13" ht="11.25">
      <c r="A83" s="21" t="s">
        <v>189</v>
      </c>
      <c r="B83" s="22" t="s">
        <v>194</v>
      </c>
      <c r="C83" s="22" t="s">
        <v>195</v>
      </c>
      <c r="D83" s="23">
        <v>7940</v>
      </c>
      <c r="E83" s="23">
        <v>0</v>
      </c>
      <c r="F83" s="23">
        <v>0</v>
      </c>
      <c r="G83" s="23">
        <v>2000</v>
      </c>
      <c r="H83" s="23">
        <v>2000</v>
      </c>
      <c r="I83" s="23">
        <v>68.75</v>
      </c>
      <c r="J83" s="24">
        <f t="shared" si="2"/>
        <v>3.4375</v>
      </c>
      <c r="K83" s="23">
        <v>0</v>
      </c>
      <c r="L83" s="23">
        <v>0</v>
      </c>
      <c r="M83" s="20">
        <v>5940</v>
      </c>
    </row>
    <row r="84" spans="1:13" ht="11.25">
      <c r="A84" s="21" t="s">
        <v>189</v>
      </c>
      <c r="B84" s="22" t="s">
        <v>196</v>
      </c>
      <c r="C84" s="22" t="s">
        <v>197</v>
      </c>
      <c r="D84" s="23">
        <v>60</v>
      </c>
      <c r="E84" s="23">
        <v>0</v>
      </c>
      <c r="F84" s="23">
        <v>0</v>
      </c>
      <c r="G84" s="23">
        <v>59.5</v>
      </c>
      <c r="H84" s="23">
        <v>59.5</v>
      </c>
      <c r="I84" s="23">
        <v>59.5</v>
      </c>
      <c r="J84" s="24">
        <f t="shared" si="2"/>
        <v>100</v>
      </c>
      <c r="K84" s="23">
        <v>0</v>
      </c>
      <c r="L84" s="23">
        <v>0</v>
      </c>
      <c r="M84" s="20">
        <v>0.5</v>
      </c>
    </row>
    <row r="85" spans="1:13" ht="11.25">
      <c r="A85" s="21" t="s">
        <v>198</v>
      </c>
      <c r="B85" s="22" t="s">
        <v>199</v>
      </c>
      <c r="C85" s="22" t="s">
        <v>200</v>
      </c>
      <c r="D85" s="23">
        <v>27180.25</v>
      </c>
      <c r="E85" s="23">
        <v>499.75</v>
      </c>
      <c r="F85" s="23">
        <v>14000</v>
      </c>
      <c r="G85" s="23">
        <v>13874.5</v>
      </c>
      <c r="H85" s="23">
        <v>13874.5</v>
      </c>
      <c r="I85" s="23">
        <v>13874.5</v>
      </c>
      <c r="J85" s="24">
        <f aca="true" t="shared" si="3" ref="J85:J110">IF(G85=0,"***",100*I85/G85)</f>
        <v>100</v>
      </c>
      <c r="K85" s="23">
        <v>0</v>
      </c>
      <c r="L85" s="23">
        <v>0</v>
      </c>
      <c r="M85" s="20">
        <v>12806</v>
      </c>
    </row>
    <row r="86" spans="1:13" ht="11.25">
      <c r="A86" s="21" t="s">
        <v>198</v>
      </c>
      <c r="B86" s="22" t="s">
        <v>201</v>
      </c>
      <c r="C86" s="22" t="s">
        <v>202</v>
      </c>
      <c r="D86" s="23">
        <v>300</v>
      </c>
      <c r="E86" s="23">
        <v>0</v>
      </c>
      <c r="F86" s="23">
        <v>0</v>
      </c>
      <c r="G86" s="23">
        <v>300</v>
      </c>
      <c r="H86" s="23">
        <v>300</v>
      </c>
      <c r="I86" s="23">
        <v>299.94</v>
      </c>
      <c r="J86" s="24">
        <f t="shared" si="3"/>
        <v>99.98</v>
      </c>
      <c r="K86" s="23">
        <v>0</v>
      </c>
      <c r="L86" s="23">
        <v>0</v>
      </c>
      <c r="M86" s="20">
        <v>0</v>
      </c>
    </row>
    <row r="87" spans="1:13" ht="11.25">
      <c r="A87" s="21" t="s">
        <v>203</v>
      </c>
      <c r="B87" s="22" t="s">
        <v>204</v>
      </c>
      <c r="C87" s="22" t="s">
        <v>205</v>
      </c>
      <c r="D87" s="23">
        <v>2821</v>
      </c>
      <c r="E87" s="23">
        <v>721</v>
      </c>
      <c r="F87" s="23">
        <v>0</v>
      </c>
      <c r="G87" s="23">
        <v>144</v>
      </c>
      <c r="H87" s="23">
        <v>144</v>
      </c>
      <c r="I87" s="23">
        <v>144</v>
      </c>
      <c r="J87" s="24">
        <f t="shared" si="3"/>
        <v>100</v>
      </c>
      <c r="K87" s="23">
        <v>1800</v>
      </c>
      <c r="L87" s="23">
        <v>1800</v>
      </c>
      <c r="M87" s="20">
        <v>156</v>
      </c>
    </row>
    <row r="88" spans="1:13" ht="11.25">
      <c r="A88" s="21" t="s">
        <v>203</v>
      </c>
      <c r="B88" s="22" t="s">
        <v>206</v>
      </c>
      <c r="C88" s="22" t="s">
        <v>207</v>
      </c>
      <c r="D88" s="23">
        <v>136.9</v>
      </c>
      <c r="E88" s="23">
        <v>0</v>
      </c>
      <c r="F88" s="23">
        <v>0</v>
      </c>
      <c r="G88" s="23">
        <v>110</v>
      </c>
      <c r="H88" s="23">
        <v>110</v>
      </c>
      <c r="I88" s="23">
        <v>110</v>
      </c>
      <c r="J88" s="24">
        <f t="shared" si="3"/>
        <v>100</v>
      </c>
      <c r="K88" s="23">
        <v>26.9</v>
      </c>
      <c r="L88" s="23">
        <v>26.85</v>
      </c>
      <c r="M88" s="20">
        <v>0</v>
      </c>
    </row>
    <row r="89" spans="1:13" ht="11.25">
      <c r="A89" s="21" t="s">
        <v>208</v>
      </c>
      <c r="B89" s="22" t="s">
        <v>209</v>
      </c>
      <c r="C89" s="22" t="s">
        <v>210</v>
      </c>
      <c r="D89" s="23">
        <v>34829</v>
      </c>
      <c r="E89" s="23">
        <v>20699.4</v>
      </c>
      <c r="F89" s="23">
        <v>12215</v>
      </c>
      <c r="G89" s="23">
        <v>11583.8</v>
      </c>
      <c r="H89" s="23">
        <v>11583.8</v>
      </c>
      <c r="I89" s="23">
        <v>11583.73</v>
      </c>
      <c r="J89" s="24">
        <f t="shared" si="3"/>
        <v>99.99939570779883</v>
      </c>
      <c r="K89" s="23">
        <v>34.6</v>
      </c>
      <c r="L89" s="23">
        <v>34.56</v>
      </c>
      <c r="M89" s="20">
        <v>2511.2</v>
      </c>
    </row>
    <row r="90" spans="1:13" ht="11.25">
      <c r="A90" s="21" t="s">
        <v>208</v>
      </c>
      <c r="B90" s="22" t="s">
        <v>211</v>
      </c>
      <c r="C90" s="22" t="s">
        <v>212</v>
      </c>
      <c r="D90" s="23">
        <v>180</v>
      </c>
      <c r="E90" s="23">
        <v>0</v>
      </c>
      <c r="F90" s="23">
        <v>0</v>
      </c>
      <c r="G90" s="23">
        <v>180</v>
      </c>
      <c r="H90" s="23">
        <v>180</v>
      </c>
      <c r="I90" s="23">
        <v>0</v>
      </c>
      <c r="J90" s="24">
        <f t="shared" si="3"/>
        <v>0</v>
      </c>
      <c r="K90" s="23">
        <v>0</v>
      </c>
      <c r="L90" s="23">
        <v>0</v>
      </c>
      <c r="M90" s="20">
        <v>0</v>
      </c>
    </row>
    <row r="91" spans="1:13" ht="11.25">
      <c r="A91" s="21" t="s">
        <v>208</v>
      </c>
      <c r="B91" s="22" t="s">
        <v>213</v>
      </c>
      <c r="C91" s="22" t="s">
        <v>214</v>
      </c>
      <c r="D91" s="23">
        <v>68.7</v>
      </c>
      <c r="E91" s="23">
        <v>0</v>
      </c>
      <c r="F91" s="23">
        <v>0</v>
      </c>
      <c r="G91" s="23">
        <v>68.7</v>
      </c>
      <c r="H91" s="23">
        <v>68.7</v>
      </c>
      <c r="I91" s="23">
        <v>68.68</v>
      </c>
      <c r="J91" s="24">
        <f t="shared" si="3"/>
        <v>99.97088791848618</v>
      </c>
      <c r="K91" s="23">
        <v>0</v>
      </c>
      <c r="L91" s="23">
        <v>0</v>
      </c>
      <c r="M91" s="20">
        <v>0</v>
      </c>
    </row>
    <row r="92" spans="1:13" ht="11.25">
      <c r="A92" s="21" t="s">
        <v>215</v>
      </c>
      <c r="B92" s="22" t="s">
        <v>216</v>
      </c>
      <c r="C92" s="22" t="s">
        <v>217</v>
      </c>
      <c r="D92" s="23">
        <v>10500</v>
      </c>
      <c r="E92" s="23">
        <v>9119.23</v>
      </c>
      <c r="F92" s="23">
        <v>0</v>
      </c>
      <c r="G92" s="23">
        <v>0</v>
      </c>
      <c r="H92" s="23">
        <v>0</v>
      </c>
      <c r="I92" s="23">
        <v>1378.91</v>
      </c>
      <c r="J92" s="24" t="str">
        <f t="shared" si="3"/>
        <v>***</v>
      </c>
      <c r="K92" s="23">
        <v>0</v>
      </c>
      <c r="L92" s="23">
        <v>0</v>
      </c>
      <c r="M92" s="20">
        <v>1380.77</v>
      </c>
    </row>
    <row r="93" spans="1:13" ht="11.25">
      <c r="A93" s="21" t="s">
        <v>215</v>
      </c>
      <c r="B93" s="22" t="s">
        <v>218</v>
      </c>
      <c r="C93" s="22" t="s">
        <v>219</v>
      </c>
      <c r="D93" s="23">
        <v>65.3</v>
      </c>
      <c r="E93" s="23">
        <v>0</v>
      </c>
      <c r="F93" s="23">
        <v>0</v>
      </c>
      <c r="G93" s="23">
        <v>65.3</v>
      </c>
      <c r="H93" s="23">
        <v>65.3</v>
      </c>
      <c r="I93" s="23">
        <v>65.33</v>
      </c>
      <c r="J93" s="24">
        <f t="shared" si="3"/>
        <v>100.04594180704441</v>
      </c>
      <c r="K93" s="23">
        <v>0</v>
      </c>
      <c r="L93" s="23">
        <v>0</v>
      </c>
      <c r="M93" s="20">
        <v>0</v>
      </c>
    </row>
    <row r="94" spans="1:13" ht="11.25">
      <c r="A94" s="21" t="s">
        <v>215</v>
      </c>
      <c r="B94" s="22" t="s">
        <v>220</v>
      </c>
      <c r="C94" s="22" t="s">
        <v>221</v>
      </c>
      <c r="D94" s="23">
        <v>1900</v>
      </c>
      <c r="E94" s="23">
        <v>0</v>
      </c>
      <c r="F94" s="23">
        <v>0</v>
      </c>
      <c r="G94" s="23">
        <v>1900</v>
      </c>
      <c r="H94" s="23">
        <v>1900</v>
      </c>
      <c r="I94" s="23">
        <v>1899.24</v>
      </c>
      <c r="J94" s="24">
        <f t="shared" si="3"/>
        <v>99.96</v>
      </c>
      <c r="K94" s="23">
        <v>0</v>
      </c>
      <c r="L94" s="23">
        <v>0</v>
      </c>
      <c r="M94" s="20">
        <v>0</v>
      </c>
    </row>
    <row r="95" spans="1:13" ht="11.25">
      <c r="A95" s="21" t="s">
        <v>222</v>
      </c>
      <c r="B95" s="22" t="s">
        <v>223</v>
      </c>
      <c r="C95" s="22" t="s">
        <v>100</v>
      </c>
      <c r="D95" s="23">
        <v>8800.8</v>
      </c>
      <c r="E95" s="23">
        <v>808.2</v>
      </c>
      <c r="F95" s="23">
        <v>0</v>
      </c>
      <c r="G95" s="23">
        <v>90.8</v>
      </c>
      <c r="H95" s="23">
        <v>90.8</v>
      </c>
      <c r="I95" s="23">
        <v>90.53</v>
      </c>
      <c r="J95" s="24">
        <f t="shared" si="3"/>
        <v>99.70264317180617</v>
      </c>
      <c r="K95" s="23">
        <v>300</v>
      </c>
      <c r="L95" s="23">
        <v>299.96</v>
      </c>
      <c r="M95" s="20">
        <v>7601.8</v>
      </c>
    </row>
    <row r="96" spans="1:13" ht="11.25">
      <c r="A96" s="21" t="s">
        <v>222</v>
      </c>
      <c r="B96" s="22" t="s">
        <v>224</v>
      </c>
      <c r="C96" s="22" t="s">
        <v>225</v>
      </c>
      <c r="D96" s="23">
        <v>4620</v>
      </c>
      <c r="E96" s="23">
        <v>0</v>
      </c>
      <c r="F96" s="23">
        <v>1000</v>
      </c>
      <c r="G96" s="23">
        <v>20</v>
      </c>
      <c r="H96" s="23">
        <v>20</v>
      </c>
      <c r="I96" s="23">
        <v>20</v>
      </c>
      <c r="J96" s="24">
        <f t="shared" si="3"/>
        <v>100</v>
      </c>
      <c r="K96" s="23">
        <v>15.7</v>
      </c>
      <c r="L96" s="23">
        <v>15.7</v>
      </c>
      <c r="M96" s="20">
        <v>4584.3</v>
      </c>
    </row>
    <row r="97" spans="1:13" ht="11.25">
      <c r="A97" s="21" t="s">
        <v>222</v>
      </c>
      <c r="B97" s="22" t="s">
        <v>226</v>
      </c>
      <c r="C97" s="22" t="s">
        <v>227</v>
      </c>
      <c r="D97" s="23">
        <v>5070</v>
      </c>
      <c r="E97" s="23">
        <v>0</v>
      </c>
      <c r="F97" s="23">
        <v>3070</v>
      </c>
      <c r="G97" s="23">
        <v>20</v>
      </c>
      <c r="H97" s="23">
        <v>20</v>
      </c>
      <c r="I97" s="23">
        <v>20</v>
      </c>
      <c r="J97" s="24">
        <f t="shared" si="3"/>
        <v>100</v>
      </c>
      <c r="K97" s="23">
        <v>158.5</v>
      </c>
      <c r="L97" s="23">
        <v>158.5</v>
      </c>
      <c r="M97" s="20">
        <v>4891.5</v>
      </c>
    </row>
    <row r="98" spans="1:13" ht="11.25">
      <c r="A98" s="21" t="s">
        <v>228</v>
      </c>
      <c r="B98" s="22" t="s">
        <v>229</v>
      </c>
      <c r="C98" s="22" t="s">
        <v>230</v>
      </c>
      <c r="D98" s="23">
        <v>5383</v>
      </c>
      <c r="E98" s="23">
        <v>0</v>
      </c>
      <c r="F98" s="23">
        <v>5383</v>
      </c>
      <c r="G98" s="23">
        <v>3383</v>
      </c>
      <c r="H98" s="23">
        <v>3383</v>
      </c>
      <c r="I98" s="23">
        <v>3383</v>
      </c>
      <c r="J98" s="24">
        <f t="shared" si="3"/>
        <v>100</v>
      </c>
      <c r="K98" s="23">
        <v>0</v>
      </c>
      <c r="L98" s="23">
        <v>0</v>
      </c>
      <c r="M98" s="20">
        <v>2000</v>
      </c>
    </row>
    <row r="99" spans="1:13" ht="11.25">
      <c r="A99" s="21" t="s">
        <v>228</v>
      </c>
      <c r="B99" s="22" t="s">
        <v>231</v>
      </c>
      <c r="C99" s="22" t="s">
        <v>232</v>
      </c>
      <c r="D99" s="23">
        <v>283</v>
      </c>
      <c r="E99" s="23">
        <v>0</v>
      </c>
      <c r="F99" s="23">
        <v>0</v>
      </c>
      <c r="G99" s="23">
        <v>283</v>
      </c>
      <c r="H99" s="23">
        <v>283</v>
      </c>
      <c r="I99" s="23">
        <v>283</v>
      </c>
      <c r="J99" s="24">
        <f t="shared" si="3"/>
        <v>100</v>
      </c>
      <c r="K99" s="23">
        <v>0</v>
      </c>
      <c r="L99" s="23">
        <v>0</v>
      </c>
      <c r="M99" s="20">
        <v>0</v>
      </c>
    </row>
    <row r="100" spans="1:13" ht="11.25">
      <c r="A100" s="21" t="s">
        <v>228</v>
      </c>
      <c r="B100" s="22" t="s">
        <v>233</v>
      </c>
      <c r="C100" s="22" t="s">
        <v>234</v>
      </c>
      <c r="D100" s="23">
        <v>1413</v>
      </c>
      <c r="E100" s="23">
        <v>0</v>
      </c>
      <c r="F100" s="23">
        <v>0</v>
      </c>
      <c r="G100" s="23">
        <v>1413</v>
      </c>
      <c r="H100" s="23">
        <v>1413</v>
      </c>
      <c r="I100" s="23">
        <v>1413</v>
      </c>
      <c r="J100" s="24">
        <f t="shared" si="3"/>
        <v>100</v>
      </c>
      <c r="K100" s="23">
        <v>0</v>
      </c>
      <c r="L100" s="23">
        <v>0</v>
      </c>
      <c r="M100" s="20">
        <v>0</v>
      </c>
    </row>
    <row r="101" spans="1:13" ht="11.25">
      <c r="A101" s="21" t="s">
        <v>228</v>
      </c>
      <c r="B101" s="22" t="s">
        <v>235</v>
      </c>
      <c r="C101" s="22" t="s">
        <v>236</v>
      </c>
      <c r="D101" s="23">
        <v>45</v>
      </c>
      <c r="E101" s="23">
        <v>0</v>
      </c>
      <c r="F101" s="23">
        <v>0</v>
      </c>
      <c r="G101" s="23">
        <v>45</v>
      </c>
      <c r="H101" s="23">
        <v>45</v>
      </c>
      <c r="I101" s="23">
        <v>45</v>
      </c>
      <c r="J101" s="24">
        <f t="shared" si="3"/>
        <v>100</v>
      </c>
      <c r="K101" s="23">
        <v>0</v>
      </c>
      <c r="L101" s="23">
        <v>0</v>
      </c>
      <c r="M101" s="20">
        <v>0</v>
      </c>
    </row>
    <row r="102" spans="1:13" ht="11.25">
      <c r="A102" s="21" t="s">
        <v>228</v>
      </c>
      <c r="B102" s="22" t="s">
        <v>237</v>
      </c>
      <c r="C102" s="22" t="s">
        <v>238</v>
      </c>
      <c r="D102" s="23">
        <v>148</v>
      </c>
      <c r="E102" s="23">
        <v>0</v>
      </c>
      <c r="F102" s="23">
        <v>0</v>
      </c>
      <c r="G102" s="23">
        <v>148</v>
      </c>
      <c r="H102" s="23">
        <v>148</v>
      </c>
      <c r="I102" s="23">
        <v>148</v>
      </c>
      <c r="J102" s="24">
        <f t="shared" si="3"/>
        <v>100</v>
      </c>
      <c r="K102" s="23">
        <v>0</v>
      </c>
      <c r="L102" s="23">
        <v>0</v>
      </c>
      <c r="M102" s="20">
        <v>0</v>
      </c>
    </row>
    <row r="103" spans="1:13" ht="11.25">
      <c r="A103" s="21" t="s">
        <v>228</v>
      </c>
      <c r="B103" s="22" t="s">
        <v>239</v>
      </c>
      <c r="C103" s="22" t="s">
        <v>240</v>
      </c>
      <c r="D103" s="23">
        <v>182</v>
      </c>
      <c r="E103" s="23">
        <v>0</v>
      </c>
      <c r="F103" s="23">
        <v>0</v>
      </c>
      <c r="G103" s="23">
        <v>182</v>
      </c>
      <c r="H103" s="23">
        <v>182</v>
      </c>
      <c r="I103" s="23">
        <v>179.6</v>
      </c>
      <c r="J103" s="24">
        <f t="shared" si="3"/>
        <v>98.68131868131869</v>
      </c>
      <c r="K103" s="23">
        <v>0</v>
      </c>
      <c r="L103" s="23">
        <v>0</v>
      </c>
      <c r="M103" s="20">
        <v>0</v>
      </c>
    </row>
    <row r="104" spans="1:13" ht="11.25">
      <c r="A104" s="21" t="s">
        <v>228</v>
      </c>
      <c r="B104" s="22" t="s">
        <v>241</v>
      </c>
      <c r="C104" s="22" t="s">
        <v>242</v>
      </c>
      <c r="D104" s="23">
        <v>215.7</v>
      </c>
      <c r="E104" s="23">
        <v>0</v>
      </c>
      <c r="F104" s="23">
        <v>0</v>
      </c>
      <c r="G104" s="23">
        <v>215</v>
      </c>
      <c r="H104" s="23">
        <v>215</v>
      </c>
      <c r="I104" s="23">
        <v>215</v>
      </c>
      <c r="J104" s="24">
        <f t="shared" si="3"/>
        <v>100</v>
      </c>
      <c r="K104" s="23">
        <v>0.7</v>
      </c>
      <c r="L104" s="23">
        <v>0.69</v>
      </c>
      <c r="M104" s="20">
        <v>0</v>
      </c>
    </row>
    <row r="105" spans="1:13" ht="11.25">
      <c r="A105" s="21" t="s">
        <v>228</v>
      </c>
      <c r="B105" s="22" t="s">
        <v>243</v>
      </c>
      <c r="C105" s="22" t="s">
        <v>244</v>
      </c>
      <c r="D105" s="23">
        <v>875</v>
      </c>
      <c r="E105" s="23">
        <v>0</v>
      </c>
      <c r="F105" s="23">
        <v>0</v>
      </c>
      <c r="G105" s="23">
        <v>875</v>
      </c>
      <c r="H105" s="23">
        <v>875</v>
      </c>
      <c r="I105" s="23">
        <v>874.22</v>
      </c>
      <c r="J105" s="24">
        <f t="shared" si="3"/>
        <v>99.91085714285714</v>
      </c>
      <c r="K105" s="23">
        <v>0</v>
      </c>
      <c r="L105" s="23">
        <v>0</v>
      </c>
      <c r="M105" s="20">
        <v>0</v>
      </c>
    </row>
    <row r="106" spans="1:13" ht="11.25">
      <c r="A106" s="21" t="s">
        <v>228</v>
      </c>
      <c r="B106" s="22" t="s">
        <v>245</v>
      </c>
      <c r="C106" s="22" t="s">
        <v>246</v>
      </c>
      <c r="D106" s="23">
        <v>757</v>
      </c>
      <c r="E106" s="23">
        <v>0</v>
      </c>
      <c r="F106" s="23">
        <v>0</v>
      </c>
      <c r="G106" s="23">
        <v>757</v>
      </c>
      <c r="H106" s="23">
        <v>757</v>
      </c>
      <c r="I106" s="23">
        <v>756.72</v>
      </c>
      <c r="J106" s="24">
        <f t="shared" si="3"/>
        <v>99.96301188903567</v>
      </c>
      <c r="K106" s="23">
        <v>0</v>
      </c>
      <c r="L106" s="23">
        <v>0</v>
      </c>
      <c r="M106" s="20">
        <v>0</v>
      </c>
    </row>
    <row r="107" spans="1:13" ht="11.25">
      <c r="A107" s="21" t="s">
        <v>247</v>
      </c>
      <c r="B107" s="22" t="s">
        <v>248</v>
      </c>
      <c r="C107" s="22" t="s">
        <v>249</v>
      </c>
      <c r="D107" s="23">
        <v>899</v>
      </c>
      <c r="E107" s="23">
        <v>206</v>
      </c>
      <c r="F107" s="23">
        <v>0</v>
      </c>
      <c r="G107" s="23">
        <v>42.6</v>
      </c>
      <c r="H107" s="23">
        <v>42.6</v>
      </c>
      <c r="I107" s="23">
        <v>42.6</v>
      </c>
      <c r="J107" s="24">
        <f t="shared" si="3"/>
        <v>100</v>
      </c>
      <c r="K107" s="23">
        <v>394.1</v>
      </c>
      <c r="L107" s="23">
        <v>385.11</v>
      </c>
      <c r="M107" s="20">
        <v>256.3</v>
      </c>
    </row>
    <row r="108" spans="1:13" ht="11.25">
      <c r="A108" s="21" t="s">
        <v>247</v>
      </c>
      <c r="B108" s="22" t="s">
        <v>250</v>
      </c>
      <c r="C108" s="22" t="s">
        <v>251</v>
      </c>
      <c r="D108" s="23">
        <v>51507</v>
      </c>
      <c r="E108" s="23">
        <v>420</v>
      </c>
      <c r="F108" s="23">
        <v>9700</v>
      </c>
      <c r="G108" s="23">
        <v>10450</v>
      </c>
      <c r="H108" s="23">
        <v>10450</v>
      </c>
      <c r="I108" s="23">
        <v>10449.91</v>
      </c>
      <c r="J108" s="24">
        <f t="shared" si="3"/>
        <v>99.99913875598087</v>
      </c>
      <c r="K108" s="23">
        <v>0</v>
      </c>
      <c r="L108" s="23">
        <v>0</v>
      </c>
      <c r="M108" s="20">
        <v>40637</v>
      </c>
    </row>
    <row r="109" spans="1:13" ht="11.25">
      <c r="A109" s="21" t="s">
        <v>247</v>
      </c>
      <c r="B109" s="22" t="s">
        <v>252</v>
      </c>
      <c r="C109" s="22" t="s">
        <v>253</v>
      </c>
      <c r="D109" s="23">
        <v>1980</v>
      </c>
      <c r="E109" s="23">
        <v>0</v>
      </c>
      <c r="F109" s="23">
        <v>0</v>
      </c>
      <c r="G109" s="23">
        <v>1980</v>
      </c>
      <c r="H109" s="23">
        <v>1980</v>
      </c>
      <c r="I109" s="23">
        <v>1976.99</v>
      </c>
      <c r="J109" s="24">
        <f t="shared" si="3"/>
        <v>99.8479797979798</v>
      </c>
      <c r="K109" s="23">
        <v>0</v>
      </c>
      <c r="L109" s="23">
        <v>0</v>
      </c>
      <c r="M109" s="20">
        <v>0</v>
      </c>
    </row>
    <row r="110" spans="1:13" ht="11.25">
      <c r="A110" s="21" t="s">
        <v>247</v>
      </c>
      <c r="B110" s="22" t="s">
        <v>254</v>
      </c>
      <c r="C110" s="22" t="s">
        <v>255</v>
      </c>
      <c r="D110" s="23">
        <v>3660</v>
      </c>
      <c r="E110" s="23">
        <v>0</v>
      </c>
      <c r="F110" s="23">
        <v>0</v>
      </c>
      <c r="G110" s="23">
        <v>1560</v>
      </c>
      <c r="H110" s="23">
        <v>1560</v>
      </c>
      <c r="I110" s="23">
        <v>1549.73</v>
      </c>
      <c r="J110" s="24">
        <f t="shared" si="3"/>
        <v>99.34166666666667</v>
      </c>
      <c r="K110" s="23">
        <v>0</v>
      </c>
      <c r="L110" s="23">
        <v>0</v>
      </c>
      <c r="M110" s="20">
        <v>2100</v>
      </c>
    </row>
    <row r="111" spans="1:13" ht="11.25">
      <c r="A111" s="21" t="s">
        <v>247</v>
      </c>
      <c r="B111" s="22" t="s">
        <v>256</v>
      </c>
      <c r="C111" s="22" t="s">
        <v>257</v>
      </c>
      <c r="D111" s="23">
        <v>172</v>
      </c>
      <c r="E111" s="23">
        <v>0</v>
      </c>
      <c r="F111" s="23">
        <v>0</v>
      </c>
      <c r="G111" s="23">
        <v>172</v>
      </c>
      <c r="H111" s="23">
        <v>172</v>
      </c>
      <c r="I111" s="23">
        <v>172</v>
      </c>
      <c r="J111" s="24">
        <f aca="true" t="shared" si="4" ref="J111:J120">IF(G111=0,"***",100*I111/G111)</f>
        <v>100</v>
      </c>
      <c r="K111" s="23">
        <v>0</v>
      </c>
      <c r="L111" s="23">
        <v>0</v>
      </c>
      <c r="M111" s="20">
        <v>0</v>
      </c>
    </row>
    <row r="112" spans="1:13" ht="11.25">
      <c r="A112" s="21" t="s">
        <v>247</v>
      </c>
      <c r="B112" s="22" t="s">
        <v>258</v>
      </c>
      <c r="C112" s="22" t="s">
        <v>259</v>
      </c>
      <c r="D112" s="23">
        <v>546.8</v>
      </c>
      <c r="E112" s="23">
        <v>0</v>
      </c>
      <c r="F112" s="23">
        <v>0</v>
      </c>
      <c r="G112" s="23">
        <v>500</v>
      </c>
      <c r="H112" s="23">
        <v>500</v>
      </c>
      <c r="I112" s="23">
        <v>500</v>
      </c>
      <c r="J112" s="24">
        <f t="shared" si="4"/>
        <v>100</v>
      </c>
      <c r="K112" s="23">
        <v>46.8</v>
      </c>
      <c r="L112" s="23">
        <v>46.8</v>
      </c>
      <c r="M112" s="20">
        <v>0</v>
      </c>
    </row>
    <row r="113" spans="1:13" ht="11.25">
      <c r="A113" s="21" t="s">
        <v>247</v>
      </c>
      <c r="B113" s="22" t="s">
        <v>260</v>
      </c>
      <c r="C113" s="22" t="s">
        <v>261</v>
      </c>
      <c r="D113" s="23">
        <v>970</v>
      </c>
      <c r="E113" s="23">
        <v>0</v>
      </c>
      <c r="F113" s="23">
        <v>0</v>
      </c>
      <c r="G113" s="23">
        <v>170</v>
      </c>
      <c r="H113" s="23">
        <v>170</v>
      </c>
      <c r="I113" s="23">
        <v>123.17</v>
      </c>
      <c r="J113" s="24">
        <f t="shared" si="4"/>
        <v>72.45294117647059</v>
      </c>
      <c r="K113" s="23">
        <v>0</v>
      </c>
      <c r="L113" s="23">
        <v>0</v>
      </c>
      <c r="M113" s="20">
        <v>800</v>
      </c>
    </row>
    <row r="114" spans="1:13" ht="11.25">
      <c r="A114" s="21" t="s">
        <v>262</v>
      </c>
      <c r="B114" s="22" t="s">
        <v>263</v>
      </c>
      <c r="C114" s="22" t="s">
        <v>264</v>
      </c>
      <c r="D114" s="23">
        <v>2300</v>
      </c>
      <c r="E114" s="23">
        <v>0</v>
      </c>
      <c r="F114" s="23">
        <v>1300</v>
      </c>
      <c r="G114" s="23">
        <v>1300</v>
      </c>
      <c r="H114" s="23">
        <v>1300</v>
      </c>
      <c r="I114" s="23">
        <v>1300</v>
      </c>
      <c r="J114" s="24">
        <f t="shared" si="4"/>
        <v>100</v>
      </c>
      <c r="K114" s="23">
        <v>11.16</v>
      </c>
      <c r="L114" s="23">
        <v>11.16</v>
      </c>
      <c r="M114" s="20">
        <v>988.84</v>
      </c>
    </row>
    <row r="115" spans="1:13" ht="11.25">
      <c r="A115" s="21" t="s">
        <v>262</v>
      </c>
      <c r="B115" s="22" t="s">
        <v>265</v>
      </c>
      <c r="C115" s="22" t="s">
        <v>266</v>
      </c>
      <c r="D115" s="23">
        <v>1926</v>
      </c>
      <c r="E115" s="23">
        <v>0</v>
      </c>
      <c r="F115" s="23">
        <v>0</v>
      </c>
      <c r="G115" s="23">
        <v>1926</v>
      </c>
      <c r="H115" s="23">
        <v>1926</v>
      </c>
      <c r="I115" s="23">
        <v>1926</v>
      </c>
      <c r="J115" s="24">
        <f t="shared" si="4"/>
        <v>100</v>
      </c>
      <c r="K115" s="23">
        <v>0</v>
      </c>
      <c r="L115" s="23">
        <v>0</v>
      </c>
      <c r="M115" s="20">
        <v>0</v>
      </c>
    </row>
    <row r="116" spans="1:13" ht="11.25">
      <c r="A116" s="21" t="s">
        <v>267</v>
      </c>
      <c r="B116" s="22" t="s">
        <v>268</v>
      </c>
      <c r="C116" s="22" t="s">
        <v>269</v>
      </c>
      <c r="D116" s="23">
        <v>35613.96</v>
      </c>
      <c r="E116" s="23">
        <v>14113.96</v>
      </c>
      <c r="F116" s="23">
        <v>5000</v>
      </c>
      <c r="G116" s="23">
        <v>8997</v>
      </c>
      <c r="H116" s="23">
        <v>8996.96</v>
      </c>
      <c r="I116" s="23">
        <v>8996.96</v>
      </c>
      <c r="J116" s="24">
        <f t="shared" si="4"/>
        <v>99.99955540735799</v>
      </c>
      <c r="K116" s="23">
        <v>2500</v>
      </c>
      <c r="L116" s="23">
        <v>2500</v>
      </c>
      <c r="M116" s="20">
        <v>10003</v>
      </c>
    </row>
    <row r="117" spans="1:13" ht="11.25">
      <c r="A117" s="21" t="s">
        <v>270</v>
      </c>
      <c r="B117" s="22" t="s">
        <v>271</v>
      </c>
      <c r="C117" s="22" t="s">
        <v>272</v>
      </c>
      <c r="D117" s="23">
        <v>991.14</v>
      </c>
      <c r="E117" s="23">
        <v>0</v>
      </c>
      <c r="F117" s="23">
        <v>0</v>
      </c>
      <c r="G117" s="23">
        <v>595.1</v>
      </c>
      <c r="H117" s="23">
        <v>595.1</v>
      </c>
      <c r="I117" s="23">
        <v>595.1</v>
      </c>
      <c r="J117" s="24">
        <f t="shared" si="4"/>
        <v>100</v>
      </c>
      <c r="K117" s="23">
        <v>0</v>
      </c>
      <c r="L117" s="23">
        <v>0</v>
      </c>
      <c r="M117" s="20">
        <v>396.03</v>
      </c>
    </row>
    <row r="118" spans="1:13" ht="11.25">
      <c r="A118" s="21" t="s">
        <v>270</v>
      </c>
      <c r="B118" s="22" t="s">
        <v>273</v>
      </c>
      <c r="C118" s="22" t="s">
        <v>274</v>
      </c>
      <c r="D118" s="23">
        <v>165</v>
      </c>
      <c r="E118" s="23">
        <v>0</v>
      </c>
      <c r="F118" s="23">
        <v>0</v>
      </c>
      <c r="G118" s="23">
        <v>164.7</v>
      </c>
      <c r="H118" s="23">
        <v>164.7</v>
      </c>
      <c r="I118" s="23">
        <v>164.67</v>
      </c>
      <c r="J118" s="24">
        <f t="shared" si="4"/>
        <v>99.98178506375228</v>
      </c>
      <c r="K118" s="23">
        <v>0</v>
      </c>
      <c r="L118" s="23">
        <v>0</v>
      </c>
      <c r="M118" s="20">
        <v>0.3</v>
      </c>
    </row>
    <row r="119" spans="1:13" ht="12" thickBot="1">
      <c r="A119" s="21" t="s">
        <v>270</v>
      </c>
      <c r="B119" s="22" t="s">
        <v>275</v>
      </c>
      <c r="C119" s="22" t="s">
        <v>276</v>
      </c>
      <c r="D119" s="23">
        <v>227.3</v>
      </c>
      <c r="E119" s="23">
        <v>0</v>
      </c>
      <c r="F119" s="23">
        <v>0</v>
      </c>
      <c r="G119" s="23">
        <v>227.3</v>
      </c>
      <c r="H119" s="23">
        <v>227.3</v>
      </c>
      <c r="I119" s="23">
        <v>227.29</v>
      </c>
      <c r="J119" s="24">
        <f t="shared" si="4"/>
        <v>99.99560052793665</v>
      </c>
      <c r="K119" s="23">
        <v>0</v>
      </c>
      <c r="L119" s="23">
        <v>0</v>
      </c>
      <c r="M119" s="20">
        <v>0</v>
      </c>
    </row>
    <row r="120" spans="1:13" s="34" customFormat="1" ht="12" thickBot="1">
      <c r="A120" s="29" t="s">
        <v>277</v>
      </c>
      <c r="B120" s="30"/>
      <c r="C120" s="30"/>
      <c r="D120" s="31">
        <f>SUM(D16:D119)</f>
        <v>1370141.4700000002</v>
      </c>
      <c r="E120" s="31">
        <f>SUM(E16:E119)</f>
        <v>252221.54</v>
      </c>
      <c r="F120" s="31">
        <v>244810</v>
      </c>
      <c r="G120" s="31">
        <v>275983.4</v>
      </c>
      <c r="H120" s="31">
        <v>112628.06</v>
      </c>
      <c r="I120" s="31">
        <v>267399.8</v>
      </c>
      <c r="J120" s="32">
        <f t="shared" si="4"/>
        <v>96.88981293802452</v>
      </c>
      <c r="K120" s="31">
        <v>9533.65</v>
      </c>
      <c r="L120" s="31">
        <v>9530.55</v>
      </c>
      <c r="M120" s="33">
        <f>SUM(M16:M119)</f>
        <v>832530.8700000001</v>
      </c>
    </row>
    <row r="121" spans="1:13" ht="16.5" thickBot="1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34" customFormat="1" ht="12" thickBot="1">
      <c r="A122" s="35" t="s">
        <v>278</v>
      </c>
      <c r="B122" s="36"/>
      <c r="C122" s="36"/>
      <c r="D122" s="37">
        <f>SUM(D16:D33,D10:D12)</f>
        <v>1312719.62</v>
      </c>
      <c r="E122" s="37">
        <f>SUM(E16:E33,E10:E12)</f>
        <v>203062.00999999998</v>
      </c>
      <c r="F122" s="37">
        <v>257855</v>
      </c>
      <c r="G122" s="37">
        <v>259970.3</v>
      </c>
      <c r="H122" s="37"/>
      <c r="I122" s="37">
        <v>251552.77</v>
      </c>
      <c r="J122" s="38">
        <f>IF(G122=0,"***",100*I122/G122)</f>
        <v>96.76211859585499</v>
      </c>
      <c r="K122" s="37">
        <v>0</v>
      </c>
      <c r="L122" s="37">
        <v>0</v>
      </c>
      <c r="M122" s="33">
        <f>SUM(M16:M33,M10:M12)</f>
        <v>849687.32</v>
      </c>
    </row>
    <row r="123" spans="1:13" s="34" customFormat="1" ht="12" thickBot="1">
      <c r="A123" s="35" t="s">
        <v>279</v>
      </c>
      <c r="B123" s="36"/>
      <c r="C123" s="36"/>
      <c r="D123" s="37">
        <f>SUM(D34:D119)</f>
        <v>344657.85000000003</v>
      </c>
      <c r="E123" s="37">
        <f>SUM(E34:E119)</f>
        <v>68182.10999999999</v>
      </c>
      <c r="F123" s="37">
        <v>73310</v>
      </c>
      <c r="G123" s="37">
        <v>112628.1</v>
      </c>
      <c r="H123" s="37">
        <v>112628.06</v>
      </c>
      <c r="I123" s="37">
        <v>110786</v>
      </c>
      <c r="J123" s="38">
        <f>IF(G123=0,"***",100*I123/G123)</f>
        <v>98.36444013527706</v>
      </c>
      <c r="K123" s="37">
        <v>9533.65</v>
      </c>
      <c r="L123" s="37">
        <v>9530.55</v>
      </c>
      <c r="M123" s="33">
        <f>SUM(M34:M119)</f>
        <v>154441.96999999997</v>
      </c>
    </row>
    <row r="124" spans="1:13" ht="16.5" thickBot="1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34" customFormat="1" ht="12" thickBot="1">
      <c r="A125" s="35" t="s">
        <v>280</v>
      </c>
      <c r="B125" s="36"/>
      <c r="C125" s="36"/>
      <c r="D125" s="37">
        <f>SUM(D122:D123)</f>
        <v>1657377.4700000002</v>
      </c>
      <c r="E125" s="37">
        <f>SUM(E122:E123)</f>
        <v>271244.12</v>
      </c>
      <c r="F125" s="37">
        <v>331165</v>
      </c>
      <c r="G125" s="37">
        <v>372598.4</v>
      </c>
      <c r="H125" s="37">
        <v>112628.06</v>
      </c>
      <c r="I125" s="37">
        <v>362338.78</v>
      </c>
      <c r="J125" s="38">
        <f>IF(G125=0,"***",100*I125/G125)</f>
        <v>97.24646697355651</v>
      </c>
      <c r="K125" s="37">
        <v>9533.65</v>
      </c>
      <c r="L125" s="37">
        <v>9530.55</v>
      </c>
      <c r="M125" s="33">
        <f>SUM(M122:M123)</f>
        <v>1004129.2899999999</v>
      </c>
    </row>
    <row r="126" spans="1:13" ht="16.5" thickBot="1">
      <c r="A126" s="3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34" customFormat="1" ht="13.5" thickBot="1">
      <c r="A127" s="35" t="s">
        <v>281</v>
      </c>
      <c r="B127" s="36"/>
      <c r="C127" s="36"/>
      <c r="D127" s="37"/>
      <c r="E127" s="37"/>
      <c r="F127" s="37"/>
      <c r="G127" s="37"/>
      <c r="H127" s="37"/>
      <c r="I127" s="39">
        <v>364180.84</v>
      </c>
      <c r="J127" s="40"/>
      <c r="K127" s="40"/>
      <c r="L127" s="40"/>
      <c r="M127" s="40"/>
    </row>
    <row r="131" ht="11.25">
      <c r="C131" s="2"/>
    </row>
    <row r="132" ht="11.25">
      <c r="C132" s="2"/>
    </row>
  </sheetData>
  <mergeCells count="4">
    <mergeCell ref="D5:E5"/>
    <mergeCell ref="F5:J5"/>
    <mergeCell ref="K5:L5"/>
    <mergeCell ref="F7:G7"/>
  </mergeCells>
  <printOptions/>
  <pageMargins left="0.34" right="0.35" top="0.5" bottom="0.52" header="0.54" footer="0.29"/>
  <pageSetup horizontalDpi="600" verticalDpi="600" orientation="landscape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2005-03-17T14:30:02Z</cp:lastPrinted>
  <dcterms:created xsi:type="dcterms:W3CDTF">1999-06-03T15:11:32Z</dcterms:created>
  <dcterms:modified xsi:type="dcterms:W3CDTF">2005-04-07T13:40:21Z</dcterms:modified>
  <cp:category/>
  <cp:version/>
  <cp:contentType/>
  <cp:contentStatus/>
</cp:coreProperties>
</file>