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neinvestiční" sheetId="1" r:id="rId1"/>
    <sheet name="investiční" sheetId="2" r:id="rId2"/>
    <sheet name="ZOO + PBZ" sheetId="3" r:id="rId3"/>
    <sheet name="ZOO + PBZ - pavouk" sheetId="4" r:id="rId4"/>
    <sheet name="pavouk 06" sheetId="5" r:id="rId5"/>
  </sheets>
  <definedNames/>
  <calcPr fullCalcOnLoad="1"/>
</workbook>
</file>

<file path=xl/sharedStrings.xml><?xml version="1.0" encoding="utf-8"?>
<sst xmlns="http://schemas.openxmlformats.org/spreadsheetml/2006/main" count="165" uniqueCount="146">
  <si>
    <t>Odd., §</t>
  </si>
  <si>
    <t>položka</t>
  </si>
  <si>
    <t>ORGANIZACE</t>
  </si>
  <si>
    <t>SR</t>
  </si>
  <si>
    <t>Kap. 0619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</si>
  <si>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</si>
  <si>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</si>
  <si>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</si>
  <si>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</si>
  <si>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</si>
  <si>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</si>
  <si>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</si>
  <si>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</si>
  <si>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</si>
  <si>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</si>
  <si>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</si>
  <si>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</si>
  <si>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</si>
  <si>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</si>
  <si>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 * výst.Lucemb. 6 800 tis.</t>
  </si>
  <si>
    <t>16. Nár.kult.pam.Vyšehrad</t>
  </si>
  <si>
    <t>17. Městská knihovna</t>
  </si>
  <si>
    <t>C e l k e m  :</t>
  </si>
  <si>
    <t>KUL - granty</t>
  </si>
  <si>
    <t>KUL - granty víceleté</t>
  </si>
  <si>
    <t>Cena primátora</t>
  </si>
  <si>
    <t>KUL - partnerství</t>
  </si>
  <si>
    <t>KUL - podpora mladých výtvarníků</t>
  </si>
  <si>
    <t>KUL - Muz.Karl.mostu</t>
  </si>
  <si>
    <t xml:space="preserve">KUL - služby </t>
  </si>
  <si>
    <t>KUL - cestovní ruch</t>
  </si>
  <si>
    <t>KUL - cestovní ruch - granty</t>
  </si>
  <si>
    <t xml:space="preserve">OKP - granty </t>
  </si>
  <si>
    <t>OKP - koncepce</t>
  </si>
  <si>
    <t>Rozvoj odvětví</t>
  </si>
  <si>
    <t>Kapitola 0619 celkem :</t>
  </si>
  <si>
    <t>5229, (4121)</t>
  </si>
  <si>
    <t>MČ - dotace knihovny dle rozpisu</t>
  </si>
  <si>
    <t>KUL - rezerva</t>
  </si>
  <si>
    <t>Církev.objekty v majetku církví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</si>
  <si>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</si>
  <si>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</si>
  <si>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</si>
  <si>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</si>
  <si>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</si>
  <si>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</si>
  <si>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</si>
  <si>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</si>
  <si>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</si>
  <si>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Karlův most</t>
  </si>
  <si>
    <t>Církevní objekty v maj.města</t>
  </si>
  <si>
    <t>Kap.0664 -  OMT - primátor Bém</t>
  </si>
  <si>
    <t>Tělovýchova - granty</t>
  </si>
  <si>
    <t>KAP 06  - neinvest. výdaje celkem :</t>
  </si>
  <si>
    <t>Vypracovala : Kocourová</t>
  </si>
  <si>
    <t xml:space="preserve"> Schválený rozpočet  na r. 2010 - neinvestiční výdaje</t>
  </si>
  <si>
    <t>0000</t>
  </si>
  <si>
    <t>celkem :</t>
  </si>
  <si>
    <t>6351</t>
  </si>
  <si>
    <t>Galerie hl.m.Prahy</t>
  </si>
  <si>
    <t>rek.Bílkovy vily</t>
  </si>
  <si>
    <r>
      <t>Muzeum hl.m.Prahy</t>
    </r>
    <r>
      <rPr>
        <sz val="12"/>
        <rFont val="Arial Narrow"/>
        <family val="2"/>
      </rPr>
      <t xml:space="preserve"> </t>
    </r>
  </si>
  <si>
    <t>7778</t>
  </si>
  <si>
    <t>Rekonstr.hl.budovy muzea</t>
  </si>
  <si>
    <t>Městská knihovna v Praze</t>
  </si>
  <si>
    <t>8757</t>
  </si>
  <si>
    <t>REaMO - knihovna Ruská</t>
  </si>
  <si>
    <t>C e l k e m    PO - OKP</t>
  </si>
  <si>
    <t>4611</t>
  </si>
  <si>
    <t>40047</t>
  </si>
  <si>
    <t>rek.Rothmayerovy vily</t>
  </si>
  <si>
    <t>40427</t>
  </si>
  <si>
    <t>Poříz.klimatizace -dům U kamen.zvonu</t>
  </si>
  <si>
    <t>4740</t>
  </si>
  <si>
    <t>Dostavba budov areálu Vojtěchov</t>
  </si>
  <si>
    <t>převod z r.2009</t>
  </si>
  <si>
    <t>oprava Karl.mostu</t>
  </si>
  <si>
    <t>Příspěvkové organizace</t>
  </si>
  <si>
    <t xml:space="preserve">z toho </t>
  </si>
  <si>
    <t>z toho 8 000 tis.Kč převod z r.2009</t>
  </si>
  <si>
    <t>limit</t>
  </si>
  <si>
    <t>Schválený rozpočet na r.2010 - investiční transfer</t>
  </si>
  <si>
    <t>HMP -MČ PRAHA 19</t>
  </si>
  <si>
    <t>Rek.klimatizace LD Kbely</t>
  </si>
  <si>
    <t xml:space="preserve">OMI </t>
  </si>
  <si>
    <t>Průmyslový palác - Výstaviště</t>
  </si>
  <si>
    <t>v Kč</t>
  </si>
  <si>
    <t>Kapitola 06 - radní celkem :</t>
  </si>
  <si>
    <t>Kč</t>
  </si>
  <si>
    <t>v tis.Kč</t>
  </si>
  <si>
    <t>KAPITOLA 06</t>
  </si>
  <si>
    <t>BĚŽNÉ VÝDAJE</t>
  </si>
  <si>
    <t>KAPITÁLOVÉ VÝDAJE</t>
  </si>
  <si>
    <t>PAM.PÉČE</t>
  </si>
  <si>
    <t>TĚLOVÝCHOVA</t>
  </si>
  <si>
    <t>OKP-KUL</t>
  </si>
  <si>
    <t>CÍRKEV</t>
  </si>
  <si>
    <t>OKP</t>
  </si>
  <si>
    <t>památková péče</t>
  </si>
  <si>
    <t xml:space="preserve">kultura </t>
  </si>
  <si>
    <t>REZERVA</t>
  </si>
  <si>
    <t>Církev v maj.církví</t>
  </si>
  <si>
    <t>Církev v maj.města</t>
  </si>
  <si>
    <t>(OMI)</t>
  </si>
  <si>
    <t>rez.+knih.+plastiky MČ</t>
  </si>
  <si>
    <t>sekret.radní</t>
  </si>
  <si>
    <t>OSM</t>
  </si>
  <si>
    <t>pam.péče - granty</t>
  </si>
  <si>
    <t>pam.péče služby</t>
  </si>
  <si>
    <t>přísp.organizace</t>
  </si>
  <si>
    <t>služby KUL</t>
  </si>
  <si>
    <t>granty KUL</t>
  </si>
  <si>
    <t>partnerství</t>
  </si>
  <si>
    <t>cestovní ruch</t>
  </si>
  <si>
    <t>cena primátora</t>
  </si>
  <si>
    <t>transform.org.</t>
  </si>
  <si>
    <t>1 leté</t>
  </si>
  <si>
    <t>a víceleté granty</t>
  </si>
  <si>
    <t xml:space="preserve"> OKP</t>
  </si>
  <si>
    <t>cest.ruch</t>
  </si>
  <si>
    <t>granty cest.ruch</t>
  </si>
  <si>
    <t>MČ Praha 19</t>
  </si>
  <si>
    <t>Klimatizace LD Kbely</t>
  </si>
  <si>
    <t>OMI</t>
  </si>
  <si>
    <t>Průmyslový palác</t>
  </si>
  <si>
    <t>MČ + TĚLOVÝCH.</t>
  </si>
  <si>
    <t>primátor</t>
  </si>
  <si>
    <t>Dne :  4.1.2010</t>
  </si>
  <si>
    <t>ZOO + PBZ - kap 0219</t>
  </si>
  <si>
    <t>Běžné výdaje</t>
  </si>
  <si>
    <t>ZOO</t>
  </si>
  <si>
    <t>Zoologická zahrada</t>
  </si>
  <si>
    <t>Botanická zahrada</t>
  </si>
  <si>
    <t>Kapitálové výdaje</t>
  </si>
  <si>
    <t>Hrošinec a sloninec</t>
  </si>
  <si>
    <t>Dne : 5.1.2010</t>
  </si>
  <si>
    <t>kap. 0647</t>
  </si>
  <si>
    <t>Příspěvkové organizace v působnosti OKP - radní Pecha</t>
  </si>
  <si>
    <t>Kap. 0619 - OKP  - vlastní - radní Pecha</t>
  </si>
  <si>
    <t>Radní  Pecha - správce kap. kap. 0647</t>
  </si>
  <si>
    <t>Kap. 0621 - OMI - radní Pecha</t>
  </si>
  <si>
    <t>Kap. 0623 - OSM  - radní Pecha</t>
  </si>
  <si>
    <t xml:space="preserve"> Schválený rozpočet  na r. 2010 - neinvestiční výdaje - kap.0219</t>
  </si>
  <si>
    <t>kap. 0219</t>
  </si>
  <si>
    <t xml:space="preserve"> 1. Botanická zahrada</t>
  </si>
  <si>
    <t xml:space="preserve"> 2.  Zoologická zahrada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</si>
</sst>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</numFmts>
  <fonts count="35">
    <font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sz val="10"/>
      <color indexed="53"/>
      <name val="Arial CE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2"/>
      <color indexed="10"/>
      <name val="Arial Narrow"/>
      <family val="2"/>
    </font>
    <font>
      <sz val="12"/>
      <name val="Arial CE"/>
      <family val="0"/>
    </font>
    <font>
      <i/>
      <sz val="12"/>
      <name val="Arial Narrow"/>
      <family val="2"/>
    </font>
    <font>
      <sz val="14"/>
      <name val="Arial Narrow"/>
      <family val="2"/>
    </font>
    <font>
      <b/>
      <sz val="14"/>
      <name val="Arial CE"/>
      <family val="2"/>
    </font>
    <font>
      <b/>
      <i/>
      <sz val="14"/>
      <name val="Arial Narrow"/>
      <family val="2"/>
    </font>
    <font>
      <b/>
      <sz val="12"/>
      <name val="Arial CE"/>
      <family val="2"/>
    </font>
    <font>
      <i/>
      <sz val="14"/>
      <name val="Arial Narrow"/>
      <family val="2"/>
    </font>
    <font>
      <b/>
      <sz val="22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indexed="63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3" borderId="23" xfId="0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5" fillId="3" borderId="2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18" applyNumberFormat="1" applyFont="1" applyAlignment="1">
      <alignment/>
    </xf>
    <xf numFmtId="3" fontId="0" fillId="0" borderId="0" xfId="0" applyNumberFormat="1" applyAlignment="1">
      <alignment/>
    </xf>
    <xf numFmtId="0" fontId="7" fillId="0" borderId="4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8" fillId="0" borderId="30" xfId="0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34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7" fillId="0" borderId="36" xfId="0" applyFont="1" applyBorder="1" applyAlignment="1">
      <alignment/>
    </xf>
    <xf numFmtId="0" fontId="9" fillId="3" borderId="37" xfId="0" applyFont="1" applyFill="1" applyBorder="1" applyAlignment="1">
      <alignment/>
    </xf>
    <xf numFmtId="3" fontId="5" fillId="3" borderId="38" xfId="0" applyNumberFormat="1" applyFont="1" applyFill="1" applyBorder="1" applyAlignment="1">
      <alignment/>
    </xf>
    <xf numFmtId="0" fontId="11" fillId="4" borderId="39" xfId="0" applyFont="1" applyFill="1" applyBorder="1" applyAlignment="1">
      <alignment/>
    </xf>
    <xf numFmtId="3" fontId="11" fillId="4" borderId="3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7" fillId="0" borderId="1" xfId="0" applyNumberFormat="1" applyFont="1" applyBorder="1" applyAlignment="1">
      <alignment/>
    </xf>
    <xf numFmtId="164" fontId="7" fillId="0" borderId="1" xfId="18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5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3" xfId="0" applyFont="1" applyBorder="1" applyAlignment="1">
      <alignment/>
    </xf>
    <xf numFmtId="3" fontId="7" fillId="0" borderId="44" xfId="0" applyNumberFormat="1" applyFont="1" applyBorder="1" applyAlignment="1">
      <alignment/>
    </xf>
    <xf numFmtId="0" fontId="7" fillId="0" borderId="41" xfId="0" applyFont="1" applyBorder="1" applyAlignment="1">
      <alignment/>
    </xf>
    <xf numFmtId="3" fontId="7" fillId="0" borderId="42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/>
    </xf>
    <xf numFmtId="3" fontId="7" fillId="0" borderId="46" xfId="0" applyNumberFormat="1" applyFont="1" applyBorder="1" applyAlignment="1">
      <alignment/>
    </xf>
    <xf numFmtId="0" fontId="5" fillId="3" borderId="37" xfId="0" applyFont="1" applyFill="1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4" fontId="5" fillId="0" borderId="1" xfId="18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164" fontId="2" fillId="0" borderId="1" xfId="18" applyNumberFormat="1" applyFont="1" applyBorder="1" applyAlignment="1">
      <alignment/>
    </xf>
    <xf numFmtId="0" fontId="7" fillId="0" borderId="5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Alignment="1">
      <alignment/>
    </xf>
    <xf numFmtId="0" fontId="7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34" xfId="0" applyFont="1" applyBorder="1" applyAlignment="1">
      <alignment/>
    </xf>
    <xf numFmtId="0" fontId="14" fillId="2" borderId="23" xfId="0" applyFont="1" applyFill="1" applyBorder="1" applyAlignment="1">
      <alignment/>
    </xf>
    <xf numFmtId="3" fontId="14" fillId="2" borderId="47" xfId="0" applyNumberFormat="1" applyFont="1" applyFill="1" applyBorder="1" applyAlignment="1">
      <alignment/>
    </xf>
    <xf numFmtId="164" fontId="14" fillId="2" borderId="39" xfId="18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4" borderId="3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0" xfId="18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2" xfId="0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8" fillId="0" borderId="53" xfId="0" applyFont="1" applyBorder="1" applyAlignment="1">
      <alignment/>
    </xf>
    <xf numFmtId="3" fontId="7" fillId="0" borderId="53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12" fillId="0" borderId="36" xfId="0" applyFont="1" applyBorder="1" applyAlignment="1">
      <alignment/>
    </xf>
    <xf numFmtId="3" fontId="5" fillId="0" borderId="47" xfId="0" applyNumberFormat="1" applyFont="1" applyBorder="1" applyAlignment="1">
      <alignment/>
    </xf>
    <xf numFmtId="0" fontId="5" fillId="0" borderId="43" xfId="0" applyFont="1" applyBorder="1" applyAlignment="1">
      <alignment/>
    </xf>
    <xf numFmtId="49" fontId="7" fillId="0" borderId="41" xfId="0" applyNumberFormat="1" applyFont="1" applyBorder="1" applyAlignment="1">
      <alignment horizontal="right"/>
    </xf>
    <xf numFmtId="49" fontId="7" fillId="0" borderId="45" xfId="0" applyNumberFormat="1" applyFont="1" applyBorder="1" applyAlignment="1">
      <alignment horizontal="right"/>
    </xf>
    <xf numFmtId="49" fontId="7" fillId="0" borderId="38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49" fontId="5" fillId="0" borderId="52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49" fontId="7" fillId="0" borderId="54" xfId="0" applyNumberFormat="1" applyFont="1" applyBorder="1" applyAlignment="1">
      <alignment horizontal="right"/>
    </xf>
    <xf numFmtId="0" fontId="7" fillId="0" borderId="42" xfId="0" applyFont="1" applyFill="1" applyBorder="1" applyAlignment="1">
      <alignment/>
    </xf>
    <xf numFmtId="3" fontId="18" fillId="0" borderId="41" xfId="0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3" fillId="0" borderId="29" xfId="0" applyFont="1" applyBorder="1" applyAlignment="1">
      <alignment/>
    </xf>
    <xf numFmtId="0" fontId="7" fillId="0" borderId="55" xfId="0" applyFont="1" applyBorder="1" applyAlignment="1">
      <alignment/>
    </xf>
    <xf numFmtId="49" fontId="7" fillId="0" borderId="56" xfId="0" applyNumberFormat="1" applyFont="1" applyBorder="1" applyAlignment="1">
      <alignment horizontal="right"/>
    </xf>
    <xf numFmtId="0" fontId="3" fillId="0" borderId="47" xfId="0" applyFont="1" applyBorder="1" applyAlignment="1">
      <alignment/>
    </xf>
    <xf numFmtId="0" fontId="7" fillId="0" borderId="57" xfId="0" applyFont="1" applyBorder="1" applyAlignment="1">
      <alignment/>
    </xf>
    <xf numFmtId="0" fontId="3" fillId="0" borderId="37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18" fillId="0" borderId="38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37" xfId="0" applyFont="1" applyBorder="1" applyAlignment="1">
      <alignment/>
    </xf>
    <xf numFmtId="0" fontId="11" fillId="2" borderId="38" xfId="0" applyFont="1" applyFill="1" applyBorder="1" applyAlignment="1">
      <alignment/>
    </xf>
    <xf numFmtId="3" fontId="11" fillId="2" borderId="57" xfId="0" applyNumberFormat="1" applyFont="1" applyFill="1" applyBorder="1" applyAlignment="1">
      <alignment/>
    </xf>
    <xf numFmtId="49" fontId="7" fillId="0" borderId="58" xfId="0" applyNumberFormat="1" applyFont="1" applyBorder="1" applyAlignment="1">
      <alignment horizontal="right"/>
    </xf>
    <xf numFmtId="3" fontId="18" fillId="0" borderId="58" xfId="0" applyNumberFormat="1" applyFont="1" applyBorder="1" applyAlignment="1">
      <alignment/>
    </xf>
    <xf numFmtId="3" fontId="5" fillId="0" borderId="47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12" fillId="0" borderId="59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21" fillId="2" borderId="25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7" fillId="0" borderId="47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7" fillId="3" borderId="5" xfId="0" applyFont="1" applyFill="1" applyBorder="1" applyAlignment="1">
      <alignment horizontal="left"/>
    </xf>
    <xf numFmtId="3" fontId="5" fillId="3" borderId="6" xfId="0" applyNumberFormat="1" applyFont="1" applyFill="1" applyBorder="1" applyAlignment="1">
      <alignment/>
    </xf>
    <xf numFmtId="0" fontId="8" fillId="3" borderId="38" xfId="0" applyFont="1" applyFill="1" applyBorder="1" applyAlignment="1">
      <alignment/>
    </xf>
    <xf numFmtId="3" fontId="5" fillId="3" borderId="51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23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23" xfId="0" applyFont="1" applyBorder="1" applyAlignment="1">
      <alignment/>
    </xf>
    <xf numFmtId="0" fontId="11" fillId="2" borderId="57" xfId="0" applyFont="1" applyFill="1" applyBorder="1" applyAlignment="1">
      <alignment/>
    </xf>
    <xf numFmtId="3" fontId="11" fillId="2" borderId="36" xfId="0" applyNumberFormat="1" applyFont="1" applyFill="1" applyBorder="1" applyAlignment="1">
      <alignment/>
    </xf>
    <xf numFmtId="0" fontId="11" fillId="2" borderId="24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165" fontId="14" fillId="0" borderId="0" xfId="0" applyNumberFormat="1" applyFont="1" applyBorder="1" applyAlignment="1">
      <alignment horizontal="center"/>
    </xf>
    <xf numFmtId="4" fontId="2" fillId="0" borderId="34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/>
    </xf>
    <xf numFmtId="3" fontId="27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6" fillId="0" borderId="61" xfId="0" applyNumberFormat="1" applyFont="1" applyBorder="1" applyAlignment="1">
      <alignment/>
    </xf>
    <xf numFmtId="3" fontId="26" fillId="0" borderId="60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3" fontId="26" fillId="0" borderId="34" xfId="0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 horizontal="center"/>
    </xf>
    <xf numFmtId="3" fontId="26" fillId="0" borderId="2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2" fillId="0" borderId="34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5" fillId="2" borderId="62" xfId="0" applyNumberFormat="1" applyFont="1" applyFill="1" applyBorder="1" applyAlignment="1">
      <alignment horizontal="center"/>
    </xf>
    <xf numFmtId="3" fontId="5" fillId="5" borderId="62" xfId="0" applyNumberFormat="1" applyFont="1" applyFill="1" applyBorder="1" applyAlignment="1">
      <alignment horizontal="center"/>
    </xf>
    <xf numFmtId="165" fontId="5" fillId="2" borderId="6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6" borderId="6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5" fillId="7" borderId="62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2" borderId="63" xfId="0" applyNumberFormat="1" applyFont="1" applyFill="1" applyBorder="1" applyAlignment="1">
      <alignment horizontal="center"/>
    </xf>
    <xf numFmtId="4" fontId="4" fillId="5" borderId="63" xfId="0" applyNumberFormat="1" applyFont="1" applyFill="1" applyBorder="1" applyAlignment="1">
      <alignment horizontal="center"/>
    </xf>
    <xf numFmtId="4" fontId="11" fillId="2" borderId="6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9" fillId="6" borderId="63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2" borderId="63" xfId="0" applyNumberFormat="1" applyFont="1" applyFill="1" applyBorder="1" applyAlignment="1">
      <alignment horizontal="center"/>
    </xf>
    <xf numFmtId="3" fontId="5" fillId="7" borderId="6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165" fontId="2" fillId="2" borderId="3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165" fontId="2" fillId="5" borderId="35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165" fontId="8" fillId="2" borderId="3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6" borderId="3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4" fontId="30" fillId="0" borderId="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2" borderId="62" xfId="0" applyNumberFormat="1" applyFont="1" applyFill="1" applyBorder="1" applyAlignment="1">
      <alignment horizontal="center"/>
    </xf>
    <xf numFmtId="3" fontId="3" fillId="2" borderId="6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165" fontId="3" fillId="2" borderId="62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7" fillId="8" borderId="62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8" fillId="2" borderId="63" xfId="0" applyNumberFormat="1" applyFont="1" applyFill="1" applyBorder="1" applyAlignment="1">
      <alignment horizontal="center"/>
    </xf>
    <xf numFmtId="3" fontId="8" fillId="2" borderId="63" xfId="0" applyNumberFormat="1" applyFont="1" applyFill="1" applyBorder="1" applyAlignment="1">
      <alignment horizontal="center"/>
    </xf>
    <xf numFmtId="3" fontId="9" fillId="2" borderId="6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11" fillId="2" borderId="63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9" fontId="9" fillId="2" borderId="6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8" fillId="8" borderId="6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3" fontId="8" fillId="8" borderId="63" xfId="0" applyNumberFormat="1" applyFont="1" applyFill="1" applyBorder="1" applyAlignment="1">
      <alignment horizontal="center"/>
    </xf>
    <xf numFmtId="3" fontId="7" fillId="9" borderId="6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4" fontId="2" fillId="2" borderId="35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2" fillId="2" borderId="3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8" fillId="8" borderId="35" xfId="0" applyNumberFormat="1" applyFont="1" applyFill="1" applyBorder="1" applyAlignment="1">
      <alignment horizontal="center"/>
    </xf>
    <xf numFmtId="3" fontId="8" fillId="9" borderId="35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18" fillId="9" borderId="6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9" borderId="63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9" borderId="62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left"/>
    </xf>
    <xf numFmtId="3" fontId="8" fillId="9" borderId="63" xfId="0" applyNumberFormat="1" applyFont="1" applyFill="1" applyBorder="1" applyAlignment="1">
      <alignment horizontal="center"/>
    </xf>
    <xf numFmtId="49" fontId="8" fillId="9" borderId="6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66" fontId="18" fillId="9" borderId="63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3" fontId="2" fillId="9" borderId="63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left"/>
    </xf>
    <xf numFmtId="3" fontId="5" fillId="2" borderId="35" xfId="0" applyNumberFormat="1" applyFont="1" applyFill="1" applyBorder="1" applyAlignment="1">
      <alignment horizontal="center"/>
    </xf>
    <xf numFmtId="3" fontId="9" fillId="7" borderId="35" xfId="0" applyNumberFormat="1" applyFont="1" applyFill="1" applyBorder="1" applyAlignment="1">
      <alignment horizontal="center"/>
    </xf>
    <xf numFmtId="4" fontId="2" fillId="5" borderId="41" xfId="0" applyNumberFormat="1" applyFont="1" applyFill="1" applyBorder="1" applyAlignment="1">
      <alignment/>
    </xf>
    <xf numFmtId="4" fontId="2" fillId="2" borderId="41" xfId="0" applyNumberFormat="1" applyFont="1" applyFill="1" applyBorder="1" applyAlignment="1">
      <alignment/>
    </xf>
    <xf numFmtId="3" fontId="2" fillId="9" borderId="35" xfId="0" applyNumberFormat="1" applyFont="1" applyFill="1" applyBorder="1" applyAlignment="1">
      <alignment horizontal="center"/>
    </xf>
    <xf numFmtId="3" fontId="4" fillId="5" borderId="63" xfId="0" applyNumberFormat="1" applyFont="1" applyFill="1" applyBorder="1" applyAlignment="1">
      <alignment horizontal="center"/>
    </xf>
    <xf numFmtId="3" fontId="5" fillId="5" borderId="35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34" fillId="2" borderId="60" xfId="0" applyNumberFormat="1" applyFont="1" applyFill="1" applyBorder="1" applyAlignment="1">
      <alignment/>
    </xf>
    <xf numFmtId="3" fontId="27" fillId="2" borderId="3" xfId="0" applyNumberFormat="1" applyFont="1" applyFill="1" applyBorder="1" applyAlignment="1">
      <alignment horizontal="center"/>
    </xf>
    <xf numFmtId="3" fontId="34" fillId="2" borderId="34" xfId="0" applyNumberFormat="1" applyFont="1" applyFill="1" applyBorder="1" applyAlignment="1">
      <alignment/>
    </xf>
    <xf numFmtId="3" fontId="34" fillId="2" borderId="1" xfId="0" applyNumberFormat="1" applyFont="1" applyFill="1" applyBorder="1" applyAlignment="1">
      <alignment/>
    </xf>
    <xf numFmtId="3" fontId="27" fillId="2" borderId="1" xfId="0" applyNumberFormat="1" applyFont="1" applyFill="1" applyBorder="1" applyAlignment="1">
      <alignment horizontal="center"/>
    </xf>
    <xf numFmtId="3" fontId="34" fillId="2" borderId="20" xfId="0" applyNumberFormat="1" applyFont="1" applyFill="1" applyBorder="1" applyAlignment="1">
      <alignment/>
    </xf>
    <xf numFmtId="0" fontId="7" fillId="9" borderId="34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7" fillId="9" borderId="61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3" fontId="33" fillId="2" borderId="63" xfId="0" applyNumberFormat="1" applyFont="1" applyFill="1" applyBorder="1" applyAlignment="1">
      <alignment horizontal="center"/>
    </xf>
    <xf numFmtId="4" fontId="4" fillId="2" borderId="3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55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5" fillId="2" borderId="13" xfId="0" applyNumberFormat="1" applyFont="1" applyFill="1" applyBorder="1" applyAlignment="1">
      <alignment horizontal="center"/>
    </xf>
    <xf numFmtId="4" fontId="14" fillId="0" borderId="61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27" fillId="2" borderId="61" xfId="0" applyNumberFormat="1" applyFont="1" applyFill="1" applyBorder="1" applyAlignment="1">
      <alignment horizontal="center"/>
    </xf>
    <xf numFmtId="3" fontId="27" fillId="2" borderId="60" xfId="0" applyNumberFormat="1" applyFont="1" applyFill="1" applyBorder="1" applyAlignment="1">
      <alignment horizontal="center"/>
    </xf>
    <xf numFmtId="165" fontId="28" fillId="2" borderId="66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center"/>
    </xf>
    <xf numFmtId="165" fontId="28" fillId="2" borderId="13" xfId="0" applyNumberFormat="1" applyFont="1" applyFill="1" applyBorder="1" applyAlignment="1">
      <alignment horizontal="center"/>
    </xf>
    <xf numFmtId="3" fontId="25" fillId="2" borderId="66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4" fontId="5" fillId="2" borderId="61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5" fillId="9" borderId="66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65" fontId="5" fillId="9" borderId="66" xfId="0" applyNumberFormat="1" applyFont="1" applyFill="1" applyBorder="1" applyAlignment="1">
      <alignment horizontal="center"/>
    </xf>
    <xf numFmtId="165" fontId="5" fillId="9" borderId="13" xfId="0" applyNumberFormat="1" applyFont="1" applyFill="1" applyBorder="1" applyAlignment="1">
      <alignment horizontal="center"/>
    </xf>
    <xf numFmtId="3" fontId="5" fillId="9" borderId="66" xfId="0" applyNumberFormat="1" applyFont="1" applyFill="1" applyBorder="1" applyAlignment="1">
      <alignment horizontal="center"/>
    </xf>
    <xf numFmtId="3" fontId="5" fillId="9" borderId="13" xfId="0" applyNumberFormat="1" applyFont="1" applyFill="1" applyBorder="1" applyAlignment="1">
      <alignment horizontal="center"/>
    </xf>
    <xf numFmtId="165" fontId="5" fillId="2" borderId="66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9" borderId="6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3" fontId="7" fillId="9" borderId="66" xfId="0" applyNumberFormat="1" applyFont="1" applyFill="1" applyBorder="1" applyAlignment="1">
      <alignment horizontal="center"/>
    </xf>
    <xf numFmtId="3" fontId="7" fillId="9" borderId="13" xfId="0" applyNumberFormat="1" applyFont="1" applyFill="1" applyBorder="1" applyAlignment="1">
      <alignment horizontal="center"/>
    </xf>
    <xf numFmtId="3" fontId="5" fillId="2" borderId="66" xfId="0" applyNumberFormat="1" applyFont="1" applyFill="1" applyBorder="1" applyAlignment="1">
      <alignment horizontal="center"/>
    </xf>
    <xf numFmtId="4" fontId="14" fillId="0" borderId="60" xfId="0" applyNumberFormat="1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1" fillId="0" borderId="6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5" fontId="24" fillId="0" borderId="66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4" fillId="0" borderId="13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25" fillId="0" borderId="61" xfId="0" applyNumberFormat="1" applyFont="1" applyBorder="1" applyAlignment="1">
      <alignment horizontal="center"/>
    </xf>
    <xf numFmtId="3" fontId="25" fillId="0" borderId="60" xfId="0" applyNumberFormat="1" applyFont="1" applyBorder="1" applyAlignment="1">
      <alignment horizontal="center"/>
    </xf>
    <xf numFmtId="165" fontId="28" fillId="0" borderId="66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5" fontId="28" fillId="0" borderId="1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left"/>
    </xf>
    <xf numFmtId="3" fontId="28" fillId="0" borderId="66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25" fillId="0" borderId="66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3209925</xdr:colOff>
      <xdr:row>62</xdr:row>
      <xdr:rowOff>0</xdr:rowOff>
    </xdr:from>
    <xdr:to>
      <xdr:col>2</xdr:col>
      <xdr:colOff>1914525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81525" y="1303020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9</xdr:col>
      <xdr:colOff>561975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210050" y="16287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6</xdr:col>
      <xdr:colOff>95250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4010025" y="1628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542925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" name="Line 9"/>
        <xdr:cNvSpPr>
          <a:spLocks/>
        </xdr:cNvSpPr>
      </xdr:nvSpPr>
      <xdr:spPr>
        <a:xfrm>
          <a:off x="6715125" y="16287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590550</xdr:colOff>
      <xdr:row>8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2743200" y="1628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0</xdr:rowOff>
    </xdr:from>
    <xdr:to>
      <xdr:col>7</xdr:col>
      <xdr:colOff>361950</xdr:colOff>
      <xdr:row>8</xdr:row>
      <xdr:rowOff>0</xdr:rowOff>
    </xdr:to>
    <xdr:sp>
      <xdr:nvSpPr>
        <xdr:cNvPr id="5" name="Line 11"/>
        <xdr:cNvSpPr>
          <a:spLocks/>
        </xdr:cNvSpPr>
      </xdr:nvSpPr>
      <xdr:spPr>
        <a:xfrm>
          <a:off x="51625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2743200" y="1628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7543800" y="1638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8" name="Line 14"/>
        <xdr:cNvSpPr>
          <a:spLocks/>
        </xdr:cNvSpPr>
      </xdr:nvSpPr>
      <xdr:spPr>
        <a:xfrm>
          <a:off x="2743200" y="2647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9" name="Line 15"/>
        <xdr:cNvSpPr>
          <a:spLocks/>
        </xdr:cNvSpPr>
      </xdr:nvSpPr>
      <xdr:spPr>
        <a:xfrm>
          <a:off x="2743200" y="2847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2057400" y="2847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676275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" name="Line 17"/>
        <xdr:cNvSpPr>
          <a:spLocks/>
        </xdr:cNvSpPr>
      </xdr:nvSpPr>
      <xdr:spPr>
        <a:xfrm>
          <a:off x="3419475" y="2847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1371600" y="2847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3" name="Line 19"/>
        <xdr:cNvSpPr>
          <a:spLocks/>
        </xdr:cNvSpPr>
      </xdr:nvSpPr>
      <xdr:spPr>
        <a:xfrm>
          <a:off x="4114800" y="2847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161925</xdr:rowOff>
    </xdr:to>
    <xdr:sp>
      <xdr:nvSpPr>
        <xdr:cNvPr id="14" name="Line 20"/>
        <xdr:cNvSpPr>
          <a:spLocks/>
        </xdr:cNvSpPr>
      </xdr:nvSpPr>
      <xdr:spPr>
        <a:xfrm>
          <a:off x="1371600" y="2847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11</xdr:col>
      <xdr:colOff>9525</xdr:colOff>
      <xdr:row>15</xdr:row>
      <xdr:rowOff>0</xdr:rowOff>
    </xdr:to>
    <xdr:sp>
      <xdr:nvSpPr>
        <xdr:cNvPr id="15" name="Line 21"/>
        <xdr:cNvSpPr>
          <a:spLocks/>
        </xdr:cNvSpPr>
      </xdr:nvSpPr>
      <xdr:spPr>
        <a:xfrm>
          <a:off x="7553325" y="2647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765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877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8206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87742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415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43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4210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21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43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87705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1541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925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148715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0</xdr:row>
      <xdr:rowOff>0</xdr:rowOff>
    </xdr:from>
    <xdr:to>
      <xdr:col>16</xdr:col>
      <xdr:colOff>209550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148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415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682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209550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282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415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0</xdr:row>
      <xdr:rowOff>0</xdr:rowOff>
    </xdr:from>
    <xdr:to>
      <xdr:col>16</xdr:col>
      <xdr:colOff>209550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148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16</xdr:col>
      <xdr:colOff>209550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92505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29254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66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667375" y="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210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21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0</xdr:row>
      <xdr:rowOff>0</xdr:rowOff>
    </xdr:from>
    <xdr:to>
      <xdr:col>16</xdr:col>
      <xdr:colOff>209550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148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30530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21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15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682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100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877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41541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0</xdr:row>
      <xdr:rowOff>0</xdr:rowOff>
    </xdr:from>
    <xdr:to>
      <xdr:col>22</xdr:col>
      <xdr:colOff>209550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0</xdr:row>
      <xdr:rowOff>0</xdr:rowOff>
    </xdr:from>
    <xdr:to>
      <xdr:col>22</xdr:col>
      <xdr:colOff>209550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421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2100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2105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543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877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21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26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68211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0</xdr:row>
      <xdr:rowOff>0</xdr:rowOff>
    </xdr:from>
    <xdr:to>
      <xdr:col>22</xdr:col>
      <xdr:colOff>209550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22</xdr:col>
      <xdr:colOff>209550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28206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209550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82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15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0</xdr:row>
      <xdr:rowOff>0</xdr:rowOff>
    </xdr:from>
    <xdr:to>
      <xdr:col>22</xdr:col>
      <xdr:colOff>209550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68211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815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815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30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8154650" y="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0</xdr:row>
      <xdr:rowOff>0</xdr:rowOff>
    </xdr:from>
    <xdr:to>
      <xdr:col>30</xdr:col>
      <xdr:colOff>571500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118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68211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682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0</xdr:row>
      <xdr:rowOff>0</xdr:rowOff>
    </xdr:from>
    <xdr:to>
      <xdr:col>28</xdr:col>
      <xdr:colOff>209550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948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21055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85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0</xdr:row>
      <xdr:rowOff>0</xdr:rowOff>
    </xdr:from>
    <xdr:to>
      <xdr:col>22</xdr:col>
      <xdr:colOff>209550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14871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5543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209550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0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9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209550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20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09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876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1123950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26670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0</xdr:row>
      <xdr:rowOff>0</xdr:rowOff>
    </xdr:from>
    <xdr:to>
      <xdr:col>9</xdr:col>
      <xdr:colOff>590550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600075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14362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74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0</xdr:row>
      <xdr:rowOff>0</xdr:rowOff>
    </xdr:from>
    <xdr:to>
      <xdr:col>17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7537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542925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75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542925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5347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372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37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9</xdr:col>
      <xdr:colOff>666750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47434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581025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9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342900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0060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6675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21</xdr:col>
      <xdr:colOff>581025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01102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391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988695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8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581025</xdr:colOff>
      <xdr:row>0</xdr:row>
      <xdr:rowOff>0</xdr:rowOff>
    </xdr:from>
    <xdr:to>
      <xdr:col>21</xdr:col>
      <xdr:colOff>581025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473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609600</xdr:colOff>
      <xdr:row>0</xdr:row>
      <xdr:rowOff>0</xdr:rowOff>
    </xdr:from>
    <xdr:to>
      <xdr:col>15</xdr:col>
      <xdr:colOff>609600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76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571500</xdr:colOff>
      <xdr:row>0</xdr:row>
      <xdr:rowOff>0</xdr:rowOff>
    </xdr:from>
    <xdr:to>
      <xdr:col>14</xdr:col>
      <xdr:colOff>571500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90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590550</xdr:colOff>
      <xdr:row>0</xdr:row>
      <xdr:rowOff>0</xdr:rowOff>
    </xdr:from>
    <xdr:to>
      <xdr:col>14</xdr:col>
      <xdr:colOff>571500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88011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590550</xdr:colOff>
      <xdr:row>0</xdr:row>
      <xdr:rowOff>0</xdr:rowOff>
    </xdr:from>
    <xdr:to>
      <xdr:col>13</xdr:col>
      <xdr:colOff>590550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80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3919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10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581025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79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45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13</xdr:col>
      <xdr:colOff>552450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45782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34099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0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9575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0</xdr:row>
      <xdr:rowOff>0</xdr:rowOff>
    </xdr:from>
    <xdr:to>
      <xdr:col>9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0</xdr:row>
      <xdr:rowOff>0</xdr:rowOff>
    </xdr:from>
    <xdr:to>
      <xdr:col>21</xdr:col>
      <xdr:colOff>514350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466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200977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46710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0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571500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11</xdr:col>
      <xdr:colOff>552450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1245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11</xdr:col>
      <xdr:colOff>552450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0</xdr:row>
      <xdr:rowOff>0</xdr:rowOff>
    </xdr:from>
    <xdr:to>
      <xdr:col>21</xdr:col>
      <xdr:colOff>514350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20967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04787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533400</xdr:colOff>
      <xdr:row>0</xdr:row>
      <xdr:rowOff>0</xdr:rowOff>
    </xdr:from>
    <xdr:to>
      <xdr:col>19</xdr:col>
      <xdr:colOff>533400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35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581025</xdr:colOff>
      <xdr:row>0</xdr:row>
      <xdr:rowOff>0</xdr:rowOff>
    </xdr:from>
    <xdr:to>
      <xdr:col>19</xdr:col>
      <xdr:colOff>581025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74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419475" y="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523875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70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6858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571500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11</xdr:col>
      <xdr:colOff>533400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741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11</xdr:col>
      <xdr:colOff>533400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1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13</xdr:col>
      <xdr:colOff>514350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104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474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74345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70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70485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613410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581025</xdr:colOff>
      <xdr:row>0</xdr:row>
      <xdr:rowOff>0</xdr:rowOff>
    </xdr:from>
    <xdr:to>
      <xdr:col>19</xdr:col>
      <xdr:colOff>581025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533400</xdr:colOff>
      <xdr:row>0</xdr:row>
      <xdr:rowOff>0</xdr:rowOff>
    </xdr:from>
    <xdr:to>
      <xdr:col>15</xdr:col>
      <xdr:colOff>533400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571500</xdr:colOff>
      <xdr:row>0</xdr:row>
      <xdr:rowOff>0</xdr:rowOff>
    </xdr:from>
    <xdr:to>
      <xdr:col>17</xdr:col>
      <xdr:colOff>571500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205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533400</xdr:colOff>
      <xdr:row>0</xdr:row>
      <xdr:rowOff>0</xdr:rowOff>
    </xdr:from>
    <xdr:to>
      <xdr:col>19</xdr:col>
      <xdr:colOff>533400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35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0</xdr:row>
      <xdr:rowOff>0</xdr:rowOff>
    </xdr:from>
    <xdr:to>
      <xdr:col>23</xdr:col>
      <xdr:colOff>600075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466850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609600</xdr:colOff>
      <xdr:row>0</xdr:row>
      <xdr:rowOff>0</xdr:rowOff>
    </xdr:from>
    <xdr:to>
      <xdr:col>23</xdr:col>
      <xdr:colOff>609600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609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609600</xdr:colOff>
      <xdr:row>0</xdr:row>
      <xdr:rowOff>0</xdr:rowOff>
    </xdr:from>
    <xdr:to>
      <xdr:col>27</xdr:col>
      <xdr:colOff>571500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6097250" y="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581025</xdr:colOff>
      <xdr:row>0</xdr:row>
      <xdr:rowOff>0</xdr:rowOff>
    </xdr:from>
    <xdr:to>
      <xdr:col>27</xdr:col>
      <xdr:colOff>581025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873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533400</xdr:colOff>
      <xdr:row>0</xdr:row>
      <xdr:rowOff>0</xdr:rowOff>
    </xdr:from>
    <xdr:to>
      <xdr:col>21</xdr:col>
      <xdr:colOff>533400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571500</xdr:colOff>
      <xdr:row>0</xdr:row>
      <xdr:rowOff>0</xdr:rowOff>
    </xdr:from>
    <xdr:to>
      <xdr:col>25</xdr:col>
      <xdr:colOff>571500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39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752975" y="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474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523875</xdr:colOff>
      <xdr:row>0</xdr:row>
      <xdr:rowOff>0</xdr:rowOff>
    </xdr:from>
    <xdr:to>
      <xdr:col>13</xdr:col>
      <xdr:colOff>523875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740092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13</xdr:col>
      <xdr:colOff>523875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873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19</xdr:col>
      <xdr:colOff>581025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877425" y="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481012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571500</xdr:colOff>
      <xdr:row>0</xdr:row>
      <xdr:rowOff>0</xdr:rowOff>
    </xdr:from>
    <xdr:to>
      <xdr:col>17</xdr:col>
      <xdr:colOff>571500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205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533400</xdr:colOff>
      <xdr:row>0</xdr:row>
      <xdr:rowOff>0</xdr:rowOff>
    </xdr:from>
    <xdr:to>
      <xdr:col>17</xdr:col>
      <xdr:colOff>571500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H="1">
          <a:off x="106870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581025</xdr:colOff>
      <xdr:row>0</xdr:row>
      <xdr:rowOff>0</xdr:rowOff>
    </xdr:from>
    <xdr:to>
      <xdr:col>23</xdr:col>
      <xdr:colOff>647700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401675" y="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571500</xdr:colOff>
      <xdr:row>0</xdr:row>
      <xdr:rowOff>0</xdr:rowOff>
    </xdr:from>
    <xdr:to>
      <xdr:col>23</xdr:col>
      <xdr:colOff>571500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605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609600</xdr:colOff>
      <xdr:row>0</xdr:row>
      <xdr:rowOff>0</xdr:rowOff>
    </xdr:from>
    <xdr:to>
      <xdr:col>25</xdr:col>
      <xdr:colOff>590550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60972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590550</xdr:colOff>
      <xdr:row>0</xdr:row>
      <xdr:rowOff>0</xdr:rowOff>
    </xdr:from>
    <xdr:to>
      <xdr:col>25</xdr:col>
      <xdr:colOff>590550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741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523875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473392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472440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47244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7244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0010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80010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0010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80105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93440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1123950</xdr:colOff>
      <xdr:row>64</xdr:row>
      <xdr:rowOff>9525</xdr:rowOff>
    </xdr:from>
    <xdr:to>
      <xdr:col>3</xdr:col>
      <xdr:colOff>1123950</xdr:colOff>
      <xdr:row>65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2667000" y="132969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0</xdr:row>
      <xdr:rowOff>0</xdr:rowOff>
    </xdr:from>
    <xdr:to>
      <xdr:col>9</xdr:col>
      <xdr:colOff>590550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600075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614362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74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0</xdr:row>
      <xdr:rowOff>0</xdr:rowOff>
    </xdr:from>
    <xdr:to>
      <xdr:col>17</xdr:col>
      <xdr:colOff>542925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537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542925</xdr:colOff>
      <xdr:row>0</xdr:row>
      <xdr:rowOff>0</xdr:rowOff>
    </xdr:from>
    <xdr:to>
      <xdr:col>13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875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542925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875347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1372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37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9</xdr:col>
      <xdr:colOff>666750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47434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581025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479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342900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0060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66675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21</xdr:col>
      <xdr:colOff>581025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201102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1391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988695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8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581025</xdr:colOff>
      <xdr:row>0</xdr:row>
      <xdr:rowOff>0</xdr:rowOff>
    </xdr:from>
    <xdr:to>
      <xdr:col>21</xdr:col>
      <xdr:colOff>581025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473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609600</xdr:colOff>
      <xdr:row>0</xdr:row>
      <xdr:rowOff>0</xdr:rowOff>
    </xdr:from>
    <xdr:to>
      <xdr:col>15</xdr:col>
      <xdr:colOff>609600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76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523875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571500</xdr:colOff>
      <xdr:row>0</xdr:row>
      <xdr:rowOff>0</xdr:rowOff>
    </xdr:from>
    <xdr:to>
      <xdr:col>14</xdr:col>
      <xdr:colOff>571500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90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590550</xdr:colOff>
      <xdr:row>0</xdr:row>
      <xdr:rowOff>0</xdr:rowOff>
    </xdr:from>
    <xdr:to>
      <xdr:col>14</xdr:col>
      <xdr:colOff>571500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88011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590550</xdr:colOff>
      <xdr:row>0</xdr:row>
      <xdr:rowOff>0</xdr:rowOff>
    </xdr:from>
    <xdr:to>
      <xdr:col>13</xdr:col>
      <xdr:colOff>590550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80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13919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10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581025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79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457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13</xdr:col>
      <xdr:colOff>552450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45782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34099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0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0</xdr:rowOff>
    </xdr:from>
    <xdr:to>
      <xdr:col>14</xdr:col>
      <xdr:colOff>542925</xdr:colOff>
      <xdr:row>7</xdr:row>
      <xdr:rowOff>0</xdr:rowOff>
    </xdr:to>
    <xdr:sp>
      <xdr:nvSpPr>
        <xdr:cNvPr id="252" name="Line 252"/>
        <xdr:cNvSpPr>
          <a:spLocks/>
        </xdr:cNvSpPr>
      </xdr:nvSpPr>
      <xdr:spPr>
        <a:xfrm>
          <a:off x="9877425" y="140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9</xdr:col>
      <xdr:colOff>571500</xdr:colOff>
      <xdr:row>13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95750" y="32004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0</xdr:rowOff>
    </xdr:from>
    <xdr:to>
      <xdr:col>5</xdr:col>
      <xdr:colOff>590550</xdr:colOff>
      <xdr:row>14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67100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13</xdr:row>
      <xdr:rowOff>9525</xdr:rowOff>
    </xdr:from>
    <xdr:to>
      <xdr:col>17</xdr:col>
      <xdr:colOff>590550</xdr:colOff>
      <xdr:row>13</xdr:row>
      <xdr:rowOff>219075</xdr:rowOff>
    </xdr:to>
    <xdr:sp>
      <xdr:nvSpPr>
        <xdr:cNvPr id="255" name="Line 255"/>
        <xdr:cNvSpPr>
          <a:spLocks/>
        </xdr:cNvSpPr>
      </xdr:nvSpPr>
      <xdr:spPr>
        <a:xfrm>
          <a:off x="12077700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13</xdr:row>
      <xdr:rowOff>9525</xdr:rowOff>
    </xdr:from>
    <xdr:to>
      <xdr:col>21</xdr:col>
      <xdr:colOff>514350</xdr:colOff>
      <xdr:row>14</xdr:row>
      <xdr:rowOff>0</xdr:rowOff>
    </xdr:to>
    <xdr:sp>
      <xdr:nvSpPr>
        <xdr:cNvPr id="256" name="Line 256"/>
        <xdr:cNvSpPr>
          <a:spLocks/>
        </xdr:cNvSpPr>
      </xdr:nvSpPr>
      <xdr:spPr>
        <a:xfrm>
          <a:off x="14668500" y="3209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581025</xdr:colOff>
      <xdr:row>18</xdr:row>
      <xdr:rowOff>0</xdr:rowOff>
    </xdr:from>
    <xdr:to>
      <xdr:col>9</xdr:col>
      <xdr:colOff>581025</xdr:colOff>
      <xdr:row>19</xdr:row>
      <xdr:rowOff>0</xdr:rowOff>
    </xdr:to>
    <xdr:sp>
      <xdr:nvSpPr>
        <xdr:cNvPr id="257" name="Line 257"/>
        <xdr:cNvSpPr>
          <a:spLocks/>
        </xdr:cNvSpPr>
      </xdr:nvSpPr>
      <xdr:spPr>
        <a:xfrm>
          <a:off x="6124575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0</xdr:rowOff>
    </xdr:from>
    <xdr:to>
      <xdr:col>6</xdr:col>
      <xdr:colOff>95250</xdr:colOff>
      <xdr:row>13</xdr:row>
      <xdr:rowOff>0</xdr:rowOff>
    </xdr:to>
    <xdr:sp>
      <xdr:nvSpPr>
        <xdr:cNvPr id="258" name="Line 258"/>
        <xdr:cNvSpPr>
          <a:spLocks/>
        </xdr:cNvSpPr>
      </xdr:nvSpPr>
      <xdr:spPr>
        <a:xfrm>
          <a:off x="3467100" y="3200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0</xdr:rowOff>
    </xdr:from>
    <xdr:to>
      <xdr:col>9</xdr:col>
      <xdr:colOff>542925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608647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571500</xdr:colOff>
      <xdr:row>27</xdr:row>
      <xdr:rowOff>0</xdr:rowOff>
    </xdr:from>
    <xdr:to>
      <xdr:col>9</xdr:col>
      <xdr:colOff>571500</xdr:colOff>
      <xdr:row>29</xdr:row>
      <xdr:rowOff>0</xdr:rowOff>
    </xdr:to>
    <xdr:sp>
      <xdr:nvSpPr>
        <xdr:cNvPr id="260" name="Line 260"/>
        <xdr:cNvSpPr>
          <a:spLocks/>
        </xdr:cNvSpPr>
      </xdr:nvSpPr>
      <xdr:spPr>
        <a:xfrm>
          <a:off x="6115050" y="6400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581025</xdr:colOff>
      <xdr:row>28</xdr:row>
      <xdr:rowOff>0</xdr:rowOff>
    </xdr:from>
    <xdr:to>
      <xdr:col>11</xdr:col>
      <xdr:colOff>552450</xdr:colOff>
      <xdr:row>28</xdr:row>
      <xdr:rowOff>0</xdr:rowOff>
    </xdr:to>
    <xdr:sp>
      <xdr:nvSpPr>
        <xdr:cNvPr id="261" name="Line 261"/>
        <xdr:cNvSpPr>
          <a:spLocks/>
        </xdr:cNvSpPr>
      </xdr:nvSpPr>
      <xdr:spPr>
        <a:xfrm>
          <a:off x="612457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552450</xdr:colOff>
      <xdr:row>28</xdr:row>
      <xdr:rowOff>9525</xdr:rowOff>
    </xdr:from>
    <xdr:to>
      <xdr:col>11</xdr:col>
      <xdr:colOff>552450</xdr:colOff>
      <xdr:row>29</xdr:row>
      <xdr:rowOff>0</xdr:rowOff>
    </xdr:to>
    <xdr:sp>
      <xdr:nvSpPr>
        <xdr:cNvPr id="262" name="Line 262"/>
        <xdr:cNvSpPr>
          <a:spLocks/>
        </xdr:cNvSpPr>
      </xdr:nvSpPr>
      <xdr:spPr>
        <a:xfrm>
          <a:off x="7429500" y="6638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13</xdr:row>
      <xdr:rowOff>9525</xdr:rowOff>
    </xdr:from>
    <xdr:to>
      <xdr:col>7</xdr:col>
      <xdr:colOff>542925</xdr:colOff>
      <xdr:row>13</xdr:row>
      <xdr:rowOff>219075</xdr:rowOff>
    </xdr:to>
    <xdr:sp>
      <xdr:nvSpPr>
        <xdr:cNvPr id="263" name="Line 263"/>
        <xdr:cNvSpPr>
          <a:spLocks/>
        </xdr:cNvSpPr>
      </xdr:nvSpPr>
      <xdr:spPr>
        <a:xfrm>
          <a:off x="475297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13</xdr:row>
      <xdr:rowOff>0</xdr:rowOff>
    </xdr:from>
    <xdr:to>
      <xdr:col>21</xdr:col>
      <xdr:colOff>514350</xdr:colOff>
      <xdr:row>13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096750" y="32004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13</xdr:row>
      <xdr:rowOff>9525</xdr:rowOff>
    </xdr:from>
    <xdr:to>
      <xdr:col>3</xdr:col>
      <xdr:colOff>504825</xdr:colOff>
      <xdr:row>13</xdr:row>
      <xdr:rowOff>219075</xdr:rowOff>
    </xdr:to>
    <xdr:sp>
      <xdr:nvSpPr>
        <xdr:cNvPr id="265" name="Line 265"/>
        <xdr:cNvSpPr>
          <a:spLocks/>
        </xdr:cNvSpPr>
      </xdr:nvSpPr>
      <xdr:spPr>
        <a:xfrm flipV="1">
          <a:off x="204787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13</xdr:row>
      <xdr:rowOff>0</xdr:rowOff>
    </xdr:from>
    <xdr:to>
      <xdr:col>5</xdr:col>
      <xdr:colOff>590550</xdr:colOff>
      <xdr:row>13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47875" y="3200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533400</xdr:colOff>
      <xdr:row>11</xdr:row>
      <xdr:rowOff>219075</xdr:rowOff>
    </xdr:from>
    <xdr:to>
      <xdr:col>19</xdr:col>
      <xdr:colOff>533400</xdr:colOff>
      <xdr:row>13</xdr:row>
      <xdr:rowOff>0</xdr:rowOff>
    </xdr:to>
    <xdr:sp>
      <xdr:nvSpPr>
        <xdr:cNvPr id="267" name="Line 267"/>
        <xdr:cNvSpPr>
          <a:spLocks/>
        </xdr:cNvSpPr>
      </xdr:nvSpPr>
      <xdr:spPr>
        <a:xfrm>
          <a:off x="13354050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581025</xdr:colOff>
      <xdr:row>7</xdr:row>
      <xdr:rowOff>0</xdr:rowOff>
    </xdr:from>
    <xdr:to>
      <xdr:col>19</xdr:col>
      <xdr:colOff>581025</xdr:colOff>
      <xdr:row>7</xdr:row>
      <xdr:rowOff>219075</xdr:rowOff>
    </xdr:to>
    <xdr:sp>
      <xdr:nvSpPr>
        <xdr:cNvPr id="268" name="Line 268"/>
        <xdr:cNvSpPr>
          <a:spLocks/>
        </xdr:cNvSpPr>
      </xdr:nvSpPr>
      <xdr:spPr>
        <a:xfrm>
          <a:off x="13401675" y="1819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0</xdr:rowOff>
    </xdr:from>
    <xdr:to>
      <xdr:col>7</xdr:col>
      <xdr:colOff>533400</xdr:colOff>
      <xdr:row>18</xdr:row>
      <xdr:rowOff>219075</xdr:rowOff>
    </xdr:to>
    <xdr:sp>
      <xdr:nvSpPr>
        <xdr:cNvPr id="269" name="Line 269"/>
        <xdr:cNvSpPr>
          <a:spLocks/>
        </xdr:cNvSpPr>
      </xdr:nvSpPr>
      <xdr:spPr>
        <a:xfrm>
          <a:off x="474345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22</xdr:row>
      <xdr:rowOff>0</xdr:rowOff>
    </xdr:from>
    <xdr:to>
      <xdr:col>7</xdr:col>
      <xdr:colOff>504825</xdr:colOff>
      <xdr:row>22</xdr:row>
      <xdr:rowOff>9525</xdr:rowOff>
    </xdr:to>
    <xdr:sp>
      <xdr:nvSpPr>
        <xdr:cNvPr id="270" name="Line 270"/>
        <xdr:cNvSpPr>
          <a:spLocks/>
        </xdr:cNvSpPr>
      </xdr:nvSpPr>
      <xdr:spPr>
        <a:xfrm>
          <a:off x="4714875" y="5257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22</xdr:row>
      <xdr:rowOff>19050</xdr:rowOff>
    </xdr:from>
    <xdr:to>
      <xdr:col>7</xdr:col>
      <xdr:colOff>504825</xdr:colOff>
      <xdr:row>23</xdr:row>
      <xdr:rowOff>219075</xdr:rowOff>
    </xdr:to>
    <xdr:sp>
      <xdr:nvSpPr>
        <xdr:cNvPr id="271" name="Line 271"/>
        <xdr:cNvSpPr>
          <a:spLocks/>
        </xdr:cNvSpPr>
      </xdr:nvSpPr>
      <xdr:spPr>
        <a:xfrm>
          <a:off x="471487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0</xdr:rowOff>
    </xdr:from>
    <xdr:to>
      <xdr:col>5</xdr:col>
      <xdr:colOff>542925</xdr:colOff>
      <xdr:row>23</xdr:row>
      <xdr:rowOff>219075</xdr:rowOff>
    </xdr:to>
    <xdr:sp>
      <xdr:nvSpPr>
        <xdr:cNvPr id="272" name="Line 272"/>
        <xdr:cNvSpPr>
          <a:spLocks/>
        </xdr:cNvSpPr>
      </xdr:nvSpPr>
      <xdr:spPr>
        <a:xfrm flipV="1">
          <a:off x="341947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0</xdr:rowOff>
    </xdr:from>
    <xdr:to>
      <xdr:col>11</xdr:col>
      <xdr:colOff>523875</xdr:colOff>
      <xdr:row>23</xdr:row>
      <xdr:rowOff>0</xdr:rowOff>
    </xdr:to>
    <xdr:sp>
      <xdr:nvSpPr>
        <xdr:cNvPr id="273" name="Line 273"/>
        <xdr:cNvSpPr>
          <a:spLocks/>
        </xdr:cNvSpPr>
      </xdr:nvSpPr>
      <xdr:spPr>
        <a:xfrm>
          <a:off x="3419475" y="54864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523875</xdr:colOff>
      <xdr:row>23</xdr:row>
      <xdr:rowOff>0</xdr:rowOff>
    </xdr:from>
    <xdr:to>
      <xdr:col>11</xdr:col>
      <xdr:colOff>523875</xdr:colOff>
      <xdr:row>23</xdr:row>
      <xdr:rowOff>219075</xdr:rowOff>
    </xdr:to>
    <xdr:sp>
      <xdr:nvSpPr>
        <xdr:cNvPr id="274" name="Line 274"/>
        <xdr:cNvSpPr>
          <a:spLocks/>
        </xdr:cNvSpPr>
      </xdr:nvSpPr>
      <xdr:spPr>
        <a:xfrm>
          <a:off x="740092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22</xdr:row>
      <xdr:rowOff>0</xdr:rowOff>
    </xdr:from>
    <xdr:to>
      <xdr:col>3</xdr:col>
      <xdr:colOff>523875</xdr:colOff>
      <xdr:row>23</xdr:row>
      <xdr:rowOff>0</xdr:rowOff>
    </xdr:to>
    <xdr:sp>
      <xdr:nvSpPr>
        <xdr:cNvPr id="275" name="Line 275"/>
        <xdr:cNvSpPr>
          <a:spLocks/>
        </xdr:cNvSpPr>
      </xdr:nvSpPr>
      <xdr:spPr>
        <a:xfrm>
          <a:off x="2066925" y="525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9525</xdr:rowOff>
    </xdr:from>
    <xdr:to>
      <xdr:col>3</xdr:col>
      <xdr:colOff>523875</xdr:colOff>
      <xdr:row>23</xdr:row>
      <xdr:rowOff>219075</xdr:rowOff>
    </xdr:to>
    <xdr:sp>
      <xdr:nvSpPr>
        <xdr:cNvPr id="276" name="Line 276"/>
        <xdr:cNvSpPr>
          <a:spLocks/>
        </xdr:cNvSpPr>
      </xdr:nvSpPr>
      <xdr:spPr>
        <a:xfrm>
          <a:off x="2066925" y="5495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23</xdr:row>
      <xdr:rowOff>0</xdr:rowOff>
    </xdr:from>
    <xdr:to>
      <xdr:col>1</xdr:col>
      <xdr:colOff>495300</xdr:colOff>
      <xdr:row>24</xdr:row>
      <xdr:rowOff>0</xdr:rowOff>
    </xdr:to>
    <xdr:sp>
      <xdr:nvSpPr>
        <xdr:cNvPr id="277" name="Line 277"/>
        <xdr:cNvSpPr>
          <a:spLocks/>
        </xdr:cNvSpPr>
      </xdr:nvSpPr>
      <xdr:spPr>
        <a:xfrm>
          <a:off x="704850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0</xdr:rowOff>
    </xdr:from>
    <xdr:to>
      <xdr:col>3</xdr:col>
      <xdr:colOff>523875</xdr:colOff>
      <xdr:row>23</xdr:row>
      <xdr:rowOff>0</xdr:rowOff>
    </xdr:to>
    <xdr:sp>
      <xdr:nvSpPr>
        <xdr:cNvPr id="278" name="Line 278"/>
        <xdr:cNvSpPr>
          <a:spLocks/>
        </xdr:cNvSpPr>
      </xdr:nvSpPr>
      <xdr:spPr>
        <a:xfrm>
          <a:off x="685800" y="5486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16</xdr:row>
      <xdr:rowOff>219075</xdr:rowOff>
    </xdr:from>
    <xdr:to>
      <xdr:col>11</xdr:col>
      <xdr:colOff>533400</xdr:colOff>
      <xdr:row>18</xdr:row>
      <xdr:rowOff>0</xdr:rowOff>
    </xdr:to>
    <xdr:sp>
      <xdr:nvSpPr>
        <xdr:cNvPr id="279" name="Line 279"/>
        <xdr:cNvSpPr>
          <a:spLocks/>
        </xdr:cNvSpPr>
      </xdr:nvSpPr>
      <xdr:spPr>
        <a:xfrm>
          <a:off x="7410450" y="4105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18</xdr:row>
      <xdr:rowOff>0</xdr:rowOff>
    </xdr:from>
    <xdr:to>
      <xdr:col>11</xdr:col>
      <xdr:colOff>533400</xdr:colOff>
      <xdr:row>19</xdr:row>
      <xdr:rowOff>0</xdr:rowOff>
    </xdr:to>
    <xdr:sp>
      <xdr:nvSpPr>
        <xdr:cNvPr id="280" name="Line 280"/>
        <xdr:cNvSpPr>
          <a:spLocks/>
        </xdr:cNvSpPr>
      </xdr:nvSpPr>
      <xdr:spPr>
        <a:xfrm>
          <a:off x="74104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18</xdr:row>
      <xdr:rowOff>0</xdr:rowOff>
    </xdr:from>
    <xdr:to>
      <xdr:col>13</xdr:col>
      <xdr:colOff>514350</xdr:colOff>
      <xdr:row>18</xdr:row>
      <xdr:rowOff>0</xdr:rowOff>
    </xdr:to>
    <xdr:sp>
      <xdr:nvSpPr>
        <xdr:cNvPr id="281" name="Line 281"/>
        <xdr:cNvSpPr>
          <a:spLocks/>
        </xdr:cNvSpPr>
      </xdr:nvSpPr>
      <xdr:spPr>
        <a:xfrm>
          <a:off x="7410450" y="43434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0</xdr:rowOff>
    </xdr:from>
    <xdr:to>
      <xdr:col>13</xdr:col>
      <xdr:colOff>514350</xdr:colOff>
      <xdr:row>18</xdr:row>
      <xdr:rowOff>219075</xdr:rowOff>
    </xdr:to>
    <xdr:sp>
      <xdr:nvSpPr>
        <xdr:cNvPr id="282" name="Line 282"/>
        <xdr:cNvSpPr>
          <a:spLocks/>
        </xdr:cNvSpPr>
      </xdr:nvSpPr>
      <xdr:spPr>
        <a:xfrm>
          <a:off x="87249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17</xdr:row>
      <xdr:rowOff>0</xdr:rowOff>
    </xdr:from>
    <xdr:to>
      <xdr:col>7</xdr:col>
      <xdr:colOff>533400</xdr:colOff>
      <xdr:row>18</xdr:row>
      <xdr:rowOff>9525</xdr:rowOff>
    </xdr:to>
    <xdr:sp>
      <xdr:nvSpPr>
        <xdr:cNvPr id="283" name="Line 283"/>
        <xdr:cNvSpPr>
          <a:spLocks/>
        </xdr:cNvSpPr>
      </xdr:nvSpPr>
      <xdr:spPr>
        <a:xfrm flipV="1">
          <a:off x="4743450" y="411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0</xdr:rowOff>
    </xdr:from>
    <xdr:to>
      <xdr:col>9</xdr:col>
      <xdr:colOff>581025</xdr:colOff>
      <xdr:row>18</xdr:row>
      <xdr:rowOff>0</xdr:rowOff>
    </xdr:to>
    <xdr:sp>
      <xdr:nvSpPr>
        <xdr:cNvPr id="284" name="Line 284"/>
        <xdr:cNvSpPr>
          <a:spLocks/>
        </xdr:cNvSpPr>
      </xdr:nvSpPr>
      <xdr:spPr>
        <a:xfrm>
          <a:off x="4743450" y="4343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18</xdr:row>
      <xdr:rowOff>0</xdr:rowOff>
    </xdr:from>
    <xdr:to>
      <xdr:col>1</xdr:col>
      <xdr:colOff>495300</xdr:colOff>
      <xdr:row>18</xdr:row>
      <xdr:rowOff>219075</xdr:rowOff>
    </xdr:to>
    <xdr:sp>
      <xdr:nvSpPr>
        <xdr:cNvPr id="285" name="Line 285"/>
        <xdr:cNvSpPr>
          <a:spLocks/>
        </xdr:cNvSpPr>
      </xdr:nvSpPr>
      <xdr:spPr>
        <a:xfrm>
          <a:off x="70485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18</xdr:row>
      <xdr:rowOff>0</xdr:rowOff>
    </xdr:from>
    <xdr:to>
      <xdr:col>3</xdr:col>
      <xdr:colOff>457200</xdr:colOff>
      <xdr:row>18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0485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17</xdr:row>
      <xdr:rowOff>0</xdr:rowOff>
    </xdr:from>
    <xdr:to>
      <xdr:col>3</xdr:col>
      <xdr:colOff>542925</xdr:colOff>
      <xdr:row>18</xdr:row>
      <xdr:rowOff>209550</xdr:rowOff>
    </xdr:to>
    <xdr:sp>
      <xdr:nvSpPr>
        <xdr:cNvPr id="287" name="Line 287"/>
        <xdr:cNvSpPr>
          <a:spLocks/>
        </xdr:cNvSpPr>
      </xdr:nvSpPr>
      <xdr:spPr>
        <a:xfrm>
          <a:off x="2085975" y="4114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11</xdr:row>
      <xdr:rowOff>219075</xdr:rowOff>
    </xdr:from>
    <xdr:to>
      <xdr:col>7</xdr:col>
      <xdr:colOff>542925</xdr:colOff>
      <xdr:row>13</xdr:row>
      <xdr:rowOff>0</xdr:rowOff>
    </xdr:to>
    <xdr:sp>
      <xdr:nvSpPr>
        <xdr:cNvPr id="288" name="Line 288"/>
        <xdr:cNvSpPr>
          <a:spLocks/>
        </xdr:cNvSpPr>
      </xdr:nvSpPr>
      <xdr:spPr>
        <a:xfrm>
          <a:off x="4752975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13</xdr:row>
      <xdr:rowOff>0</xdr:rowOff>
    </xdr:from>
    <xdr:to>
      <xdr:col>11</xdr:col>
      <xdr:colOff>514350</xdr:colOff>
      <xdr:row>13</xdr:row>
      <xdr:rowOff>0</xdr:rowOff>
    </xdr:to>
    <xdr:sp>
      <xdr:nvSpPr>
        <xdr:cNvPr id="289" name="Line 289"/>
        <xdr:cNvSpPr>
          <a:spLocks/>
        </xdr:cNvSpPr>
      </xdr:nvSpPr>
      <xdr:spPr>
        <a:xfrm>
          <a:off x="6134100" y="3200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13</xdr:row>
      <xdr:rowOff>0</xdr:rowOff>
    </xdr:from>
    <xdr:to>
      <xdr:col>11</xdr:col>
      <xdr:colOff>514350</xdr:colOff>
      <xdr:row>13</xdr:row>
      <xdr:rowOff>219075</xdr:rowOff>
    </xdr:to>
    <xdr:sp>
      <xdr:nvSpPr>
        <xdr:cNvPr id="290" name="Line 290"/>
        <xdr:cNvSpPr>
          <a:spLocks/>
        </xdr:cNvSpPr>
      </xdr:nvSpPr>
      <xdr:spPr>
        <a:xfrm>
          <a:off x="739140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533400</xdr:colOff>
      <xdr:row>13</xdr:row>
      <xdr:rowOff>0</xdr:rowOff>
    </xdr:from>
    <xdr:to>
      <xdr:col>19</xdr:col>
      <xdr:colOff>533400</xdr:colOff>
      <xdr:row>13</xdr:row>
      <xdr:rowOff>219075</xdr:rowOff>
    </xdr:to>
    <xdr:sp>
      <xdr:nvSpPr>
        <xdr:cNvPr id="291" name="Line 293"/>
        <xdr:cNvSpPr>
          <a:spLocks/>
        </xdr:cNvSpPr>
      </xdr:nvSpPr>
      <xdr:spPr>
        <a:xfrm>
          <a:off x="1335405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7</xdr:row>
      <xdr:rowOff>0</xdr:rowOff>
    </xdr:from>
    <xdr:to>
      <xdr:col>14</xdr:col>
      <xdr:colOff>542925</xdr:colOff>
      <xdr:row>7</xdr:row>
      <xdr:rowOff>0</xdr:rowOff>
    </xdr:to>
    <xdr:sp>
      <xdr:nvSpPr>
        <xdr:cNvPr id="292" name="Line 294"/>
        <xdr:cNvSpPr>
          <a:spLocks/>
        </xdr:cNvSpPr>
      </xdr:nvSpPr>
      <xdr:spPr>
        <a:xfrm flipH="1">
          <a:off x="4743450" y="181927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533400</xdr:colOff>
      <xdr:row>7</xdr:row>
      <xdr:rowOff>0</xdr:rowOff>
    </xdr:from>
    <xdr:to>
      <xdr:col>7</xdr:col>
      <xdr:colOff>533400</xdr:colOff>
      <xdr:row>8</xdr:row>
      <xdr:rowOff>0</xdr:rowOff>
    </xdr:to>
    <xdr:sp>
      <xdr:nvSpPr>
        <xdr:cNvPr id="293" name="Line 295"/>
        <xdr:cNvSpPr>
          <a:spLocks/>
        </xdr:cNvSpPr>
      </xdr:nvSpPr>
      <xdr:spPr>
        <a:xfrm>
          <a:off x="4743450" y="1819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523875</xdr:colOff>
      <xdr:row>23</xdr:row>
      <xdr:rowOff>0</xdr:rowOff>
    </xdr:from>
    <xdr:to>
      <xdr:col>13</xdr:col>
      <xdr:colOff>523875</xdr:colOff>
      <xdr:row>23</xdr:row>
      <xdr:rowOff>0</xdr:rowOff>
    </xdr:to>
    <xdr:sp>
      <xdr:nvSpPr>
        <xdr:cNvPr id="294" name="Line 296"/>
        <xdr:cNvSpPr>
          <a:spLocks/>
        </xdr:cNvSpPr>
      </xdr:nvSpPr>
      <xdr:spPr>
        <a:xfrm>
          <a:off x="7400925" y="5486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523875</xdr:colOff>
      <xdr:row>23</xdr:row>
      <xdr:rowOff>0</xdr:rowOff>
    </xdr:from>
    <xdr:to>
      <xdr:col>13</xdr:col>
      <xdr:colOff>523875</xdr:colOff>
      <xdr:row>24</xdr:row>
      <xdr:rowOff>0</xdr:rowOff>
    </xdr:to>
    <xdr:sp>
      <xdr:nvSpPr>
        <xdr:cNvPr id="295" name="Line 297"/>
        <xdr:cNvSpPr>
          <a:spLocks/>
        </xdr:cNvSpPr>
      </xdr:nvSpPr>
      <xdr:spPr>
        <a:xfrm>
          <a:off x="873442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0</xdr:rowOff>
    </xdr:from>
    <xdr:to>
      <xdr:col>19</xdr:col>
      <xdr:colOff>581025</xdr:colOff>
      <xdr:row>7</xdr:row>
      <xdr:rowOff>0</xdr:rowOff>
    </xdr:to>
    <xdr:sp>
      <xdr:nvSpPr>
        <xdr:cNvPr id="296" name="Line 298"/>
        <xdr:cNvSpPr>
          <a:spLocks/>
        </xdr:cNvSpPr>
      </xdr:nvSpPr>
      <xdr:spPr>
        <a:xfrm>
          <a:off x="9877425" y="18192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28</xdr:row>
      <xdr:rowOff>0</xdr:rowOff>
    </xdr:from>
    <xdr:to>
      <xdr:col>9</xdr:col>
      <xdr:colOff>571500</xdr:colOff>
      <xdr:row>28</xdr:row>
      <xdr:rowOff>0</xdr:rowOff>
    </xdr:to>
    <xdr:sp>
      <xdr:nvSpPr>
        <xdr:cNvPr id="297" name="Line 299"/>
        <xdr:cNvSpPr>
          <a:spLocks/>
        </xdr:cNvSpPr>
      </xdr:nvSpPr>
      <xdr:spPr>
        <a:xfrm flipH="1">
          <a:off x="481012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28</xdr:row>
      <xdr:rowOff>0</xdr:rowOff>
    </xdr:from>
    <xdr:to>
      <xdr:col>7</xdr:col>
      <xdr:colOff>600075</xdr:colOff>
      <xdr:row>29</xdr:row>
      <xdr:rowOff>0</xdr:rowOff>
    </xdr:to>
    <xdr:sp>
      <xdr:nvSpPr>
        <xdr:cNvPr id="298" name="Line 300"/>
        <xdr:cNvSpPr>
          <a:spLocks/>
        </xdr:cNvSpPr>
      </xdr:nvSpPr>
      <xdr:spPr>
        <a:xfrm>
          <a:off x="4810125" y="6629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3</xdr:col>
      <xdr:colOff>542925</xdr:colOff>
      <xdr:row>18</xdr:row>
      <xdr:rowOff>0</xdr:rowOff>
    </xdr:to>
    <xdr:sp>
      <xdr:nvSpPr>
        <xdr:cNvPr id="299" name="Line 303"/>
        <xdr:cNvSpPr>
          <a:spLocks/>
        </xdr:cNvSpPr>
      </xdr:nvSpPr>
      <xdr:spPr>
        <a:xfrm flipH="1">
          <a:off x="1971675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0</xdr:rowOff>
    </xdr:from>
    <xdr:to>
      <xdr:col>7</xdr:col>
      <xdr:colOff>542925</xdr:colOff>
      <xdr:row>18</xdr:row>
      <xdr:rowOff>0</xdr:rowOff>
    </xdr:to>
    <xdr:sp>
      <xdr:nvSpPr>
        <xdr:cNvPr id="300" name="Line 304"/>
        <xdr:cNvSpPr>
          <a:spLocks/>
        </xdr:cNvSpPr>
      </xdr:nvSpPr>
      <xdr:spPr>
        <a:xfrm flipH="1">
          <a:off x="3390900" y="4343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0</xdr:rowOff>
    </xdr:from>
    <xdr:to>
      <xdr:col>5</xdr:col>
      <xdr:colOff>514350</xdr:colOff>
      <xdr:row>19</xdr:row>
      <xdr:rowOff>0</xdr:rowOff>
    </xdr:to>
    <xdr:sp>
      <xdr:nvSpPr>
        <xdr:cNvPr id="301" name="Line 305"/>
        <xdr:cNvSpPr>
          <a:spLocks/>
        </xdr:cNvSpPr>
      </xdr:nvSpPr>
      <xdr:spPr>
        <a:xfrm>
          <a:off x="33909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609600</xdr:colOff>
      <xdr:row>14</xdr:row>
      <xdr:rowOff>0</xdr:rowOff>
    </xdr:from>
    <xdr:to>
      <xdr:col>23</xdr:col>
      <xdr:colOff>609600</xdr:colOff>
      <xdr:row>14</xdr:row>
      <xdr:rowOff>0</xdr:rowOff>
    </xdr:to>
    <xdr:sp>
      <xdr:nvSpPr>
        <xdr:cNvPr id="302" name="Line 306"/>
        <xdr:cNvSpPr>
          <a:spLocks/>
        </xdr:cNvSpPr>
      </xdr:nvSpPr>
      <xdr:spPr>
        <a:xfrm>
          <a:off x="160972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552450</xdr:colOff>
      <xdr:row>28</xdr:row>
      <xdr:rowOff>0</xdr:rowOff>
    </xdr:from>
    <xdr:to>
      <xdr:col>11</xdr:col>
      <xdr:colOff>552450</xdr:colOff>
      <xdr:row>28</xdr:row>
      <xdr:rowOff>0</xdr:rowOff>
    </xdr:to>
    <xdr:sp>
      <xdr:nvSpPr>
        <xdr:cNvPr id="303" name="Line 307"/>
        <xdr:cNvSpPr>
          <a:spLocks/>
        </xdr:cNvSpPr>
      </xdr:nvSpPr>
      <xdr:spPr>
        <a:xfrm>
          <a:off x="74295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542925</xdr:colOff>
      <xdr:row>27</xdr:row>
      <xdr:rowOff>9525</xdr:rowOff>
    </xdr:from>
    <xdr:to>
      <xdr:col>13</xdr:col>
      <xdr:colOff>542925</xdr:colOff>
      <xdr:row>29</xdr:row>
      <xdr:rowOff>0</xdr:rowOff>
    </xdr:to>
    <xdr:sp>
      <xdr:nvSpPr>
        <xdr:cNvPr id="304" name="Line 311"/>
        <xdr:cNvSpPr>
          <a:spLocks/>
        </xdr:cNvSpPr>
      </xdr:nvSpPr>
      <xdr:spPr>
        <a:xfrm>
          <a:off x="8753475" y="6410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305" name="Line 312"/>
        <xdr:cNvSpPr>
          <a:spLocks/>
        </xdr:cNvSpPr>
      </xdr:nvSpPr>
      <xdr:spPr>
        <a:xfrm flipH="1">
          <a:off x="10677525" y="32004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13</xdr:row>
      <xdr:rowOff>0</xdr:rowOff>
    </xdr:from>
    <xdr:to>
      <xdr:col>15</xdr:col>
      <xdr:colOff>514350</xdr:colOff>
      <xdr:row>14</xdr:row>
      <xdr:rowOff>0</xdr:rowOff>
    </xdr:to>
    <xdr:sp>
      <xdr:nvSpPr>
        <xdr:cNvPr id="306" name="Line 313"/>
        <xdr:cNvSpPr>
          <a:spLocks/>
        </xdr:cNvSpPr>
      </xdr:nvSpPr>
      <xdr:spPr>
        <a:xfrm>
          <a:off x="10668000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1">
      <selection activeCell="C30" sqref="C30"/>
    </sheetView>
  </sheetViews>
  <sheetFormatPr defaultColWidth="9.00390625" defaultRowHeight="12.75"/>
  <cols>
    <col min="3" max="3" width="44.75390625" style="0" bestFit="1" customWidth="1"/>
    <col min="4" max="4" width="18.00390625" style="0" bestFit="1" customWidth="1"/>
    <col min="5" max="5" width="18.75390625" style="0" customWidth="1"/>
    <col min="6" max="6" width="12.75390625" style="0" bestFit="1" customWidth="1"/>
  </cols>
  <sheetData>
    <row r="1" spans="1:5" ht="23.25">
      <c r="A1" s="1"/>
      <c r="B1" s="1"/>
      <c r="C1" s="1" t="s">
        <v>55</v>
      </c>
      <c r="D1" s="2"/>
      <c r="E1" s="2"/>
    </row>
    <row r="2" spans="1:5" ht="16.5" thickBot="1">
      <c r="A2" s="3" t="s">
        <v>137</v>
      </c>
      <c r="B2" s="3"/>
      <c r="C2" s="4"/>
      <c r="D2" s="5"/>
      <c r="E2" s="191" t="s">
        <v>86</v>
      </c>
    </row>
    <row r="3" spans="1:6" ht="15.75">
      <c r="A3" s="6" t="s">
        <v>0</v>
      </c>
      <c r="B3" s="7" t="s">
        <v>1</v>
      </c>
      <c r="C3" s="8" t="s">
        <v>2</v>
      </c>
      <c r="D3" s="9" t="s">
        <v>3</v>
      </c>
      <c r="E3" s="10" t="s">
        <v>3</v>
      </c>
      <c r="F3" s="11"/>
    </row>
    <row r="4" spans="1:6" ht="16.5" thickBot="1">
      <c r="A4" s="12"/>
      <c r="B4" s="13"/>
      <c r="C4" s="14" t="s">
        <v>4</v>
      </c>
      <c r="D4" s="15">
        <v>2009</v>
      </c>
      <c r="E4" s="16">
        <v>2010</v>
      </c>
      <c r="F4" s="11"/>
    </row>
    <row r="5" spans="1:5" ht="17.25" thickTop="1">
      <c r="A5" s="17">
        <v>3311</v>
      </c>
      <c r="B5" s="18">
        <v>5331</v>
      </c>
      <c r="C5" s="19" t="s">
        <v>5</v>
      </c>
      <c r="D5" s="20">
        <v>20398000</v>
      </c>
      <c r="E5" s="121">
        <v>20398000</v>
      </c>
    </row>
    <row r="6" spans="1:5" ht="16.5">
      <c r="A6" s="17"/>
      <c r="B6" s="18"/>
      <c r="C6" s="19" t="s">
        <v>6</v>
      </c>
      <c r="D6" s="21">
        <v>38137000</v>
      </c>
      <c r="E6" s="119">
        <v>38137000</v>
      </c>
    </row>
    <row r="7" spans="1:5" ht="16.5">
      <c r="A7" s="17"/>
      <c r="B7" s="18"/>
      <c r="C7" s="19" t="s">
        <v>7</v>
      </c>
      <c r="D7" s="21">
        <v>61482000</v>
      </c>
      <c r="E7" s="119">
        <v>61482000</v>
      </c>
    </row>
    <row r="8" spans="1:5" ht="16.5">
      <c r="A8" s="17"/>
      <c r="B8" s="18"/>
      <c r="C8" s="19" t="s">
        <v>8</v>
      </c>
      <c r="D8" s="21">
        <v>19582000</v>
      </c>
      <c r="E8" s="118">
        <v>19582000</v>
      </c>
    </row>
    <row r="9" spans="1:5" ht="16.5">
      <c r="A9" s="17"/>
      <c r="B9" s="18"/>
      <c r="C9" s="19" t="s">
        <v>9</v>
      </c>
      <c r="D9" s="21">
        <v>12163000</v>
      </c>
      <c r="E9" s="118">
        <v>12163000</v>
      </c>
    </row>
    <row r="10" spans="1:5" ht="16.5">
      <c r="A10" s="17"/>
      <c r="B10" s="18"/>
      <c r="C10" s="19" t="s">
        <v>10</v>
      </c>
      <c r="D10" s="21">
        <v>22369000</v>
      </c>
      <c r="E10" s="118">
        <v>22369000</v>
      </c>
    </row>
    <row r="11" spans="1:5" ht="16.5">
      <c r="A11" s="17"/>
      <c r="B11" s="18"/>
      <c r="C11" s="19" t="s">
        <v>11</v>
      </c>
      <c r="D11" s="21">
        <v>65383000</v>
      </c>
      <c r="E11" s="118">
        <v>65376000</v>
      </c>
    </row>
    <row r="12" spans="1:5" ht="16.5">
      <c r="A12" s="17"/>
      <c r="B12" s="18"/>
      <c r="C12" s="19" t="s">
        <v>12</v>
      </c>
      <c r="D12" s="21">
        <v>51440000</v>
      </c>
      <c r="E12" s="118">
        <v>51440000</v>
      </c>
    </row>
    <row r="13" spans="1:5" ht="16.5">
      <c r="A13" s="17"/>
      <c r="B13" s="18"/>
      <c r="C13" s="19" t="s">
        <v>13</v>
      </c>
      <c r="D13" s="21">
        <v>42148000</v>
      </c>
      <c r="E13" s="118">
        <v>42148000</v>
      </c>
    </row>
    <row r="14" spans="1:5" ht="16.5">
      <c r="A14" s="17"/>
      <c r="B14" s="18"/>
      <c r="C14" s="22" t="s">
        <v>14</v>
      </c>
      <c r="D14" s="21">
        <v>28125000</v>
      </c>
      <c r="E14" s="118">
        <v>28125000</v>
      </c>
    </row>
    <row r="15" spans="1:5" ht="16.5">
      <c r="A15" s="23">
        <v>3312</v>
      </c>
      <c r="B15" s="24">
        <v>5331</v>
      </c>
      <c r="C15" s="19" t="s">
        <v>15</v>
      </c>
      <c r="D15" s="21">
        <v>71329000</v>
      </c>
      <c r="E15" s="118">
        <v>71329000</v>
      </c>
    </row>
    <row r="16" spans="1:5" ht="16.5">
      <c r="A16" s="23">
        <v>3319</v>
      </c>
      <c r="B16" s="24">
        <v>5331</v>
      </c>
      <c r="C16" s="19" t="s">
        <v>16</v>
      </c>
      <c r="D16" s="21">
        <v>20346000</v>
      </c>
      <c r="E16" s="118">
        <v>20346000</v>
      </c>
    </row>
    <row r="17" spans="1:5" ht="16.5">
      <c r="A17" s="23">
        <v>3319</v>
      </c>
      <c r="B17" s="24">
        <v>5331</v>
      </c>
      <c r="C17" s="19" t="s">
        <v>17</v>
      </c>
      <c r="D17" s="21">
        <v>23590000</v>
      </c>
      <c r="E17" s="118">
        <v>21710000</v>
      </c>
    </row>
    <row r="18" spans="1:5" ht="16.5">
      <c r="A18" s="23">
        <v>3315</v>
      </c>
      <c r="B18" s="24">
        <v>5331</v>
      </c>
      <c r="C18" s="19" t="s">
        <v>18</v>
      </c>
      <c r="D18" s="21">
        <v>59300000</v>
      </c>
      <c r="E18" s="118">
        <v>60937000</v>
      </c>
    </row>
    <row r="19" spans="1:5" ht="16.5">
      <c r="A19" s="23">
        <v>3315</v>
      </c>
      <c r="B19" s="24">
        <v>5331</v>
      </c>
      <c r="C19" s="19" t="s">
        <v>19</v>
      </c>
      <c r="D19" s="21">
        <v>60031000</v>
      </c>
      <c r="E19" s="118">
        <v>64763000</v>
      </c>
    </row>
    <row r="20" spans="1:5" ht="16.5">
      <c r="A20" s="23">
        <v>3315</v>
      </c>
      <c r="B20" s="24">
        <v>5331</v>
      </c>
      <c r="C20" s="19" t="s">
        <v>20</v>
      </c>
      <c r="D20" s="21">
        <v>30732000</v>
      </c>
      <c r="E20" s="118">
        <v>30732000</v>
      </c>
    </row>
    <row r="21" spans="1:5" ht="17.25" thickBot="1">
      <c r="A21" s="25">
        <v>3314</v>
      </c>
      <c r="B21" s="26">
        <v>5331</v>
      </c>
      <c r="C21" s="27" t="s">
        <v>21</v>
      </c>
      <c r="D21" s="28">
        <v>215000000</v>
      </c>
      <c r="E21" s="120">
        <v>213800000</v>
      </c>
    </row>
    <row r="22" spans="1:6" ht="17.25" thickBot="1">
      <c r="A22" s="29"/>
      <c r="B22" s="30"/>
      <c r="C22" s="31" t="s">
        <v>22</v>
      </c>
      <c r="D22" s="32">
        <f>SUM(D5:D21)</f>
        <v>841555000</v>
      </c>
      <c r="E22" s="33">
        <f>SUM(E5:E21)</f>
        <v>844837000</v>
      </c>
      <c r="F22" s="34"/>
    </row>
    <row r="23" spans="1:6" ht="16.5" thickBot="1">
      <c r="A23" s="4" t="s">
        <v>138</v>
      </c>
      <c r="B23" s="4"/>
      <c r="C23" s="4"/>
      <c r="D23" s="35"/>
      <c r="E23" s="36"/>
      <c r="F23" s="37"/>
    </row>
    <row r="24" spans="1:6" ht="16.5">
      <c r="A24" s="38">
        <v>3399</v>
      </c>
      <c r="B24" s="39">
        <v>5229</v>
      </c>
      <c r="C24" s="40" t="s">
        <v>23</v>
      </c>
      <c r="D24" s="41">
        <v>128155000</v>
      </c>
      <c r="E24" s="122">
        <v>193464000</v>
      </c>
      <c r="F24" s="37"/>
    </row>
    <row r="25" spans="1:6" ht="16.5">
      <c r="A25" s="23"/>
      <c r="B25" s="42">
        <v>5229</v>
      </c>
      <c r="C25" s="43" t="s">
        <v>24</v>
      </c>
      <c r="D25" s="20">
        <v>102895000</v>
      </c>
      <c r="E25" s="123">
        <v>37586000</v>
      </c>
      <c r="F25" s="37"/>
    </row>
    <row r="26" spans="1:6" ht="16.5">
      <c r="A26" s="23">
        <v>3399</v>
      </c>
      <c r="B26" s="42">
        <v>5229</v>
      </c>
      <c r="C26" s="43" t="s">
        <v>25</v>
      </c>
      <c r="D26" s="20">
        <v>2000000</v>
      </c>
      <c r="E26" s="123">
        <v>2000000</v>
      </c>
      <c r="F26" s="37"/>
    </row>
    <row r="27" spans="1:6" ht="16.5">
      <c r="A27" s="23">
        <v>3392</v>
      </c>
      <c r="B27" s="42">
        <v>5229</v>
      </c>
      <c r="C27" s="43" t="s">
        <v>26</v>
      </c>
      <c r="D27" s="21">
        <v>25000000</v>
      </c>
      <c r="E27" s="126">
        <v>25000000</v>
      </c>
      <c r="F27" s="37"/>
    </row>
    <row r="28" spans="1:6" ht="16.5">
      <c r="A28" s="23">
        <v>3392</v>
      </c>
      <c r="B28" s="42">
        <v>5229</v>
      </c>
      <c r="C28" s="43" t="s">
        <v>27</v>
      </c>
      <c r="D28" s="21"/>
      <c r="E28" s="44"/>
      <c r="F28" s="37"/>
    </row>
    <row r="29" spans="1:6" ht="16.5">
      <c r="A29" s="23"/>
      <c r="B29" s="42">
        <v>5229</v>
      </c>
      <c r="C29" s="43" t="s">
        <v>28</v>
      </c>
      <c r="D29" s="21">
        <v>7000000</v>
      </c>
      <c r="E29" s="45"/>
      <c r="F29" s="37"/>
    </row>
    <row r="30" spans="1:6" ht="16.5">
      <c r="A30" s="23">
        <v>3319</v>
      </c>
      <c r="B30" s="42">
        <v>5169</v>
      </c>
      <c r="C30" s="43" t="s">
        <v>29</v>
      </c>
      <c r="D30" s="21">
        <v>1000000</v>
      </c>
      <c r="E30" s="126">
        <v>4000000</v>
      </c>
      <c r="F30" s="37"/>
    </row>
    <row r="31" spans="1:6" ht="16.5">
      <c r="A31" s="46">
        <v>2143</v>
      </c>
      <c r="B31" s="47">
        <v>5169</v>
      </c>
      <c r="C31" s="48" t="s">
        <v>30</v>
      </c>
      <c r="D31" s="49">
        <v>23000000</v>
      </c>
      <c r="E31" s="124">
        <v>98000000</v>
      </c>
      <c r="F31" s="37"/>
    </row>
    <row r="32" spans="1:6" ht="16.5">
      <c r="A32" s="23">
        <v>2143</v>
      </c>
      <c r="B32" s="42">
        <v>5229</v>
      </c>
      <c r="C32" s="50" t="s">
        <v>31</v>
      </c>
      <c r="D32" s="51">
        <v>2000000</v>
      </c>
      <c r="E32" s="125">
        <v>2000000</v>
      </c>
      <c r="F32" s="37"/>
    </row>
    <row r="33" spans="1:6" ht="16.5">
      <c r="A33" s="23">
        <v>3322</v>
      </c>
      <c r="B33" s="42">
        <v>5229</v>
      </c>
      <c r="C33" s="50" t="s">
        <v>32</v>
      </c>
      <c r="D33" s="51">
        <v>40000000</v>
      </c>
      <c r="E33" s="125">
        <v>40000000</v>
      </c>
      <c r="F33" s="37"/>
    </row>
    <row r="34" spans="1:6" ht="16.5">
      <c r="A34" s="46">
        <v>3322</v>
      </c>
      <c r="B34" s="47">
        <v>5169</v>
      </c>
      <c r="C34" s="48" t="s">
        <v>33</v>
      </c>
      <c r="D34" s="49">
        <v>500000</v>
      </c>
      <c r="E34" s="124">
        <v>3500000</v>
      </c>
      <c r="F34" s="37"/>
    </row>
    <row r="35" spans="1:6" ht="17.25" thickBot="1">
      <c r="A35" s="17"/>
      <c r="B35" s="52"/>
      <c r="C35" s="53" t="s">
        <v>34</v>
      </c>
      <c r="D35" s="54">
        <v>45961100</v>
      </c>
      <c r="E35" s="132">
        <v>39971200</v>
      </c>
      <c r="F35" s="37"/>
    </row>
    <row r="36" spans="1:6" ht="17.25" thickBot="1">
      <c r="A36" s="29"/>
      <c r="B36" s="55"/>
      <c r="C36" s="56" t="s">
        <v>22</v>
      </c>
      <c r="D36" s="57">
        <f>SUM(D24:D35)</f>
        <v>377511100</v>
      </c>
      <c r="E36" s="33">
        <f>SUM(E24:E35)</f>
        <v>445521200</v>
      </c>
      <c r="F36" s="34"/>
    </row>
    <row r="37" spans="1:6" s="61" customFormat="1" ht="18.75" thickBot="1">
      <c r="A37" s="52"/>
      <c r="B37" s="52"/>
      <c r="C37" s="58" t="s">
        <v>35</v>
      </c>
      <c r="D37" s="59">
        <f>D22+D36</f>
        <v>1219066100</v>
      </c>
      <c r="E37" s="59">
        <f>E22+E36</f>
        <v>1290358200</v>
      </c>
      <c r="F37" s="60"/>
    </row>
    <row r="38" spans="1:6" ht="16.5" thickBot="1">
      <c r="A38" s="4" t="s">
        <v>139</v>
      </c>
      <c r="B38" s="4"/>
      <c r="C38" s="4"/>
      <c r="D38" s="62"/>
      <c r="E38" s="63"/>
      <c r="F38" s="37"/>
    </row>
    <row r="39" spans="1:6" ht="15.75">
      <c r="A39" s="38">
        <v>3314</v>
      </c>
      <c r="B39" s="64" t="s">
        <v>36</v>
      </c>
      <c r="C39" s="65" t="s">
        <v>37</v>
      </c>
      <c r="D39" s="66">
        <v>847500</v>
      </c>
      <c r="E39" s="127">
        <v>844300</v>
      </c>
      <c r="F39" s="37"/>
    </row>
    <row r="40" spans="1:6" ht="15.75">
      <c r="A40" s="46">
        <v>3392</v>
      </c>
      <c r="B40" s="67">
        <v>5229</v>
      </c>
      <c r="C40" s="68" t="s">
        <v>38</v>
      </c>
      <c r="D40" s="69">
        <v>8000000</v>
      </c>
      <c r="E40" s="128">
        <v>27622000</v>
      </c>
      <c r="F40" s="37"/>
    </row>
    <row r="41" spans="1:6" ht="15.75">
      <c r="A41" s="70">
        <v>3399</v>
      </c>
      <c r="B41" s="71">
        <v>5229</v>
      </c>
      <c r="C41" s="71" t="s">
        <v>39</v>
      </c>
      <c r="D41" s="69">
        <v>19000000</v>
      </c>
      <c r="E41" s="128">
        <v>19000000</v>
      </c>
      <c r="F41" s="37"/>
    </row>
    <row r="42" spans="1:6" ht="15.75">
      <c r="A42" s="23">
        <v>3322</v>
      </c>
      <c r="B42" s="72">
        <v>5229</v>
      </c>
      <c r="C42" s="73" t="s">
        <v>40</v>
      </c>
      <c r="D42" s="74">
        <v>68800</v>
      </c>
      <c r="E42" s="129">
        <v>68800</v>
      </c>
      <c r="F42" s="37"/>
    </row>
    <row r="43" spans="1:6" ht="15.75">
      <c r="A43" s="46"/>
      <c r="B43" s="67"/>
      <c r="C43" s="75" t="s">
        <v>41</v>
      </c>
      <c r="D43" s="76">
        <v>34400</v>
      </c>
      <c r="E43" s="130">
        <v>34400</v>
      </c>
      <c r="F43" s="37"/>
    </row>
    <row r="44" spans="1:6" ht="15.75">
      <c r="A44" s="46"/>
      <c r="B44" s="67"/>
      <c r="C44" s="75" t="s">
        <v>42</v>
      </c>
      <c r="D44" s="76">
        <v>38200</v>
      </c>
      <c r="E44" s="130">
        <v>38200</v>
      </c>
      <c r="F44" s="37"/>
    </row>
    <row r="45" spans="1:6" ht="15.75">
      <c r="A45" s="46"/>
      <c r="B45" s="67"/>
      <c r="C45" s="75" t="s">
        <v>43</v>
      </c>
      <c r="D45" s="76">
        <v>64900</v>
      </c>
      <c r="E45" s="130">
        <v>64900</v>
      </c>
      <c r="F45" s="37"/>
    </row>
    <row r="46" spans="1:6" ht="15.75">
      <c r="A46" s="46"/>
      <c r="B46" s="67"/>
      <c r="C46" s="75" t="s">
        <v>44</v>
      </c>
      <c r="D46" s="76">
        <v>6500</v>
      </c>
      <c r="E46" s="130">
        <v>6500</v>
      </c>
      <c r="F46" s="37"/>
    </row>
    <row r="47" spans="1:6" ht="15.75">
      <c r="A47" s="46"/>
      <c r="B47" s="67"/>
      <c r="C47" s="75" t="s">
        <v>45</v>
      </c>
      <c r="D47" s="76">
        <v>87500</v>
      </c>
      <c r="E47" s="130">
        <v>87500</v>
      </c>
      <c r="F47" s="37"/>
    </row>
    <row r="48" spans="1:6" ht="15.75">
      <c r="A48" s="46"/>
      <c r="B48" s="67"/>
      <c r="C48" s="75" t="s">
        <v>46</v>
      </c>
      <c r="D48" s="76">
        <v>34400</v>
      </c>
      <c r="E48" s="130">
        <v>34400</v>
      </c>
      <c r="F48" s="37"/>
    </row>
    <row r="49" spans="1:6" ht="15.75">
      <c r="A49" s="46"/>
      <c r="B49" s="67"/>
      <c r="C49" s="75" t="s">
        <v>47</v>
      </c>
      <c r="D49" s="76">
        <v>20500</v>
      </c>
      <c r="E49" s="130">
        <v>20500</v>
      </c>
      <c r="F49" s="37"/>
    </row>
    <row r="50" spans="1:6" ht="16.5" thickBot="1">
      <c r="A50" s="77"/>
      <c r="B50" s="78"/>
      <c r="C50" s="79" t="s">
        <v>48</v>
      </c>
      <c r="D50" s="80">
        <v>11200</v>
      </c>
      <c r="E50" s="131">
        <v>11200</v>
      </c>
      <c r="F50" s="37"/>
    </row>
    <row r="51" spans="1:6" ht="16.5" thickBot="1">
      <c r="A51" s="29"/>
      <c r="B51" s="55"/>
      <c r="C51" s="81" t="s">
        <v>22</v>
      </c>
      <c r="D51" s="57">
        <f>SUM(D39:D50)</f>
        <v>28213900</v>
      </c>
      <c r="E51" s="33">
        <f>SUM(E39:E50)</f>
        <v>47832700</v>
      </c>
      <c r="F51" s="34"/>
    </row>
    <row r="52" ht="12" customHeight="1">
      <c r="F52" s="37"/>
    </row>
    <row r="53" spans="1:6" ht="17.25" thickBot="1">
      <c r="A53" s="82" t="s">
        <v>140</v>
      </c>
      <c r="B53" s="82"/>
      <c r="C53" s="83"/>
      <c r="D53" s="84"/>
      <c r="E53" s="85"/>
      <c r="F53" s="37"/>
    </row>
    <row r="54" spans="1:7" ht="17.25" thickBot="1">
      <c r="A54" s="29">
        <v>3322</v>
      </c>
      <c r="B54" s="179"/>
      <c r="C54" s="183" t="s">
        <v>49</v>
      </c>
      <c r="D54" s="57">
        <v>163100000</v>
      </c>
      <c r="E54" s="33">
        <v>120700000</v>
      </c>
      <c r="F54" s="37" t="s">
        <v>79</v>
      </c>
      <c r="G54" s="98"/>
    </row>
    <row r="55" spans="1:6" ht="16.5">
      <c r="A55" s="87"/>
      <c r="B55" s="87"/>
      <c r="C55" s="88"/>
      <c r="D55" s="89"/>
      <c r="E55" s="89"/>
      <c r="F55" s="37"/>
    </row>
    <row r="56" spans="1:6" ht="16.5" thickBot="1">
      <c r="A56" s="90" t="s">
        <v>141</v>
      </c>
      <c r="B56" s="90"/>
      <c r="C56" s="91"/>
      <c r="D56" s="92"/>
      <c r="E56" s="93"/>
      <c r="F56" s="37"/>
    </row>
    <row r="57" spans="1:6" ht="15.75">
      <c r="A57" s="38">
        <v>3399</v>
      </c>
      <c r="B57" s="94">
        <v>5171</v>
      </c>
      <c r="C57" s="181" t="s">
        <v>50</v>
      </c>
      <c r="D57" s="185">
        <v>4946000</v>
      </c>
      <c r="E57" s="182">
        <v>4946000</v>
      </c>
      <c r="F57" s="37"/>
    </row>
    <row r="58" spans="1:6" ht="16.5">
      <c r="A58" s="87"/>
      <c r="B58" s="87"/>
      <c r="C58" s="88"/>
      <c r="D58" s="95"/>
      <c r="E58" s="89"/>
      <c r="F58" s="37"/>
    </row>
    <row r="59" spans="1:7" ht="17.25" thickBot="1">
      <c r="A59" s="96" t="s">
        <v>51</v>
      </c>
      <c r="B59" s="52"/>
      <c r="C59" s="97"/>
      <c r="D59" s="92"/>
      <c r="E59" s="62"/>
      <c r="F59" s="37"/>
      <c r="G59" s="98"/>
    </row>
    <row r="60" spans="1:7" ht="15.75">
      <c r="A60" s="99">
        <v>3419</v>
      </c>
      <c r="B60" s="65">
        <v>5229</v>
      </c>
      <c r="C60" s="181" t="s">
        <v>52</v>
      </c>
      <c r="D60" s="185">
        <v>140000000</v>
      </c>
      <c r="E60" s="184">
        <v>125000000</v>
      </c>
      <c r="F60" s="37"/>
      <c r="G60" s="98"/>
    </row>
    <row r="61" spans="1:6" ht="15" customHeight="1" thickBot="1">
      <c r="A61" s="87"/>
      <c r="B61" s="87"/>
      <c r="C61" s="100"/>
      <c r="D61" s="101"/>
      <c r="E61" s="102"/>
      <c r="F61" s="37"/>
    </row>
    <row r="62" spans="1:6" ht="21" thickBot="1">
      <c r="A62" s="103"/>
      <c r="B62" s="86"/>
      <c r="C62" s="104" t="s">
        <v>53</v>
      </c>
      <c r="D62" s="105">
        <f>D22+D36+D51+D54+D57+D60</f>
        <v>1555326000</v>
      </c>
      <c r="E62" s="106">
        <f>E22+E36+E51+E54+E57+E60</f>
        <v>1588836900</v>
      </c>
      <c r="F62" s="34"/>
    </row>
    <row r="63" spans="1:6" ht="21" thickBot="1">
      <c r="A63" s="52"/>
      <c r="B63" s="52"/>
      <c r="C63" s="107"/>
      <c r="D63" s="108"/>
      <c r="E63" s="109">
        <v>1580836900</v>
      </c>
      <c r="F63" s="178" t="s">
        <v>80</v>
      </c>
    </row>
    <row r="64" spans="1:6" ht="20.25">
      <c r="A64" s="110" t="s">
        <v>54</v>
      </c>
      <c r="B64" s="110"/>
      <c r="C64" s="111"/>
      <c r="D64" s="112"/>
      <c r="E64" s="113">
        <f>E62-E63</f>
        <v>8000000</v>
      </c>
      <c r="F64" s="114" t="s">
        <v>75</v>
      </c>
    </row>
    <row r="65" spans="1:6" ht="20.25">
      <c r="A65" s="110"/>
      <c r="B65" s="110"/>
      <c r="C65" s="111"/>
      <c r="D65" s="112"/>
      <c r="E65" s="113"/>
      <c r="F65" s="114" t="s">
        <v>76</v>
      </c>
    </row>
    <row r="66" spans="1:6" ht="20.25">
      <c r="A66" s="115"/>
      <c r="B66" s="116"/>
      <c r="C66" s="117"/>
      <c r="D66" s="112"/>
      <c r="E66" s="113"/>
      <c r="F66" s="37"/>
    </row>
    <row r="67" spans="1:6" ht="20.25">
      <c r="A67" s="110"/>
      <c r="B67" s="110"/>
      <c r="C67" s="111"/>
      <c r="D67" s="108"/>
      <c r="E67" s="108"/>
      <c r="F67" s="37"/>
    </row>
    <row r="68" spans="1:6" ht="20.25">
      <c r="A68" s="110"/>
      <c r="B68" s="110"/>
      <c r="C68" s="111"/>
      <c r="D68" s="108"/>
      <c r="E68" s="108"/>
      <c r="F68" s="37"/>
    </row>
    <row r="69" spans="1:6" ht="20.25">
      <c r="A69" s="110"/>
      <c r="B69" s="110"/>
      <c r="C69" s="111"/>
      <c r="D69" s="108"/>
      <c r="E69" s="108"/>
      <c r="F69" s="37"/>
    </row>
    <row r="70" spans="1:6" ht="20.25">
      <c r="A70" s="52"/>
      <c r="B70" s="52"/>
      <c r="C70" s="107"/>
      <c r="D70" s="108"/>
      <c r="E70" s="108"/>
      <c r="F70" s="37"/>
    </row>
    <row r="71" spans="1:6" ht="20.25">
      <c r="A71" s="52"/>
      <c r="B71" s="52"/>
      <c r="C71" s="107"/>
      <c r="D71" s="108"/>
      <c r="E71" s="108"/>
      <c r="F71" s="37"/>
    </row>
  </sheetData>
  <printOptions/>
  <pageMargins left="0.75" right="0.75" top="1" bottom="1" header="0.4921259845" footer="0.492125984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0">
      <selection activeCell="C24" sqref="C24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37.25390625" style="0" bestFit="1" customWidth="1"/>
    <col min="4" max="4" width="14.125" style="0" bestFit="1" customWidth="1"/>
    <col min="5" max="5" width="13.625" style="0" bestFit="1" customWidth="1"/>
  </cols>
  <sheetData>
    <row r="2" spans="1:5" ht="18">
      <c r="A2" s="380" t="s">
        <v>81</v>
      </c>
      <c r="B2" s="380"/>
      <c r="C2" s="380"/>
      <c r="D2" s="380"/>
      <c r="E2" s="380"/>
    </row>
    <row r="5" ht="12.75">
      <c r="F5" t="s">
        <v>86</v>
      </c>
    </row>
    <row r="6" spans="5:6" ht="17.25" thickBot="1">
      <c r="E6" s="176" t="s">
        <v>78</v>
      </c>
      <c r="F6" s="174"/>
    </row>
    <row r="7" spans="1:6" ht="17.25" thickBot="1">
      <c r="A7" s="29"/>
      <c r="B7" s="145"/>
      <c r="C7" s="146" t="s">
        <v>77</v>
      </c>
      <c r="D7" s="173" t="s">
        <v>3</v>
      </c>
      <c r="E7" s="175" t="s">
        <v>75</v>
      </c>
      <c r="F7" s="174"/>
    </row>
    <row r="8" spans="1:5" ht="16.5">
      <c r="A8" s="137">
        <v>3315</v>
      </c>
      <c r="B8" s="148">
        <v>6351</v>
      </c>
      <c r="C8" s="136" t="s">
        <v>59</v>
      </c>
      <c r="D8" s="74"/>
      <c r="E8" s="139"/>
    </row>
    <row r="9" spans="1:5" ht="16.5">
      <c r="A9" s="46"/>
      <c r="B9" s="149" t="s">
        <v>68</v>
      </c>
      <c r="C9" s="135" t="s">
        <v>60</v>
      </c>
      <c r="D9" s="76">
        <v>9700000</v>
      </c>
      <c r="E9" s="140"/>
    </row>
    <row r="10" spans="1:5" ht="16.5">
      <c r="A10" s="17"/>
      <c r="B10" s="171" t="s">
        <v>69</v>
      </c>
      <c r="C10" s="143" t="s">
        <v>70</v>
      </c>
      <c r="D10" s="144">
        <v>25000000</v>
      </c>
      <c r="E10" s="172">
        <v>25000000</v>
      </c>
    </row>
    <row r="11" spans="1:5" ht="17.25" thickBot="1">
      <c r="A11" s="17"/>
      <c r="B11" s="150" t="s">
        <v>71</v>
      </c>
      <c r="C11" s="134" t="s">
        <v>72</v>
      </c>
      <c r="D11" s="80">
        <v>2500000</v>
      </c>
      <c r="E11" s="141">
        <v>2500000</v>
      </c>
    </row>
    <row r="12" spans="1:5" ht="17.25" thickBot="1">
      <c r="A12" s="25"/>
      <c r="B12" s="151"/>
      <c r="C12" s="152" t="s">
        <v>57</v>
      </c>
      <c r="D12" s="147">
        <f>SUM(D9:D11)</f>
        <v>37200000</v>
      </c>
      <c r="E12" s="142">
        <f>SUM(E10:E11)</f>
        <v>27500000</v>
      </c>
    </row>
    <row r="13" spans="1:5" ht="15.75">
      <c r="A13" s="133">
        <v>3315</v>
      </c>
      <c r="B13" s="153" t="s">
        <v>58</v>
      </c>
      <c r="C13" s="154" t="s">
        <v>61</v>
      </c>
      <c r="D13" s="74"/>
      <c r="E13" s="139"/>
    </row>
    <row r="14" spans="1:5" ht="15.75">
      <c r="A14" s="17"/>
      <c r="B14" s="155" t="s">
        <v>73</v>
      </c>
      <c r="C14" s="156" t="s">
        <v>74</v>
      </c>
      <c r="D14" s="69">
        <v>20000000</v>
      </c>
      <c r="E14" s="157"/>
    </row>
    <row r="15" spans="1:5" ht="16.5" thickBot="1">
      <c r="A15" s="77"/>
      <c r="B15" s="150" t="s">
        <v>62</v>
      </c>
      <c r="C15" s="158" t="s">
        <v>63</v>
      </c>
      <c r="D15" s="80">
        <v>29500000</v>
      </c>
      <c r="E15" s="141"/>
    </row>
    <row r="16" spans="1:5" ht="17.25" thickBot="1">
      <c r="A16" s="25"/>
      <c r="B16" s="151"/>
      <c r="C16" s="146" t="s">
        <v>57</v>
      </c>
      <c r="D16" s="147">
        <f>SUM(D14:D15)</f>
        <v>49500000</v>
      </c>
      <c r="E16" s="142"/>
    </row>
    <row r="17" spans="1:5" ht="15.75">
      <c r="A17" s="137">
        <v>3314</v>
      </c>
      <c r="B17" s="138">
        <v>6351</v>
      </c>
      <c r="C17" s="159" t="s">
        <v>64</v>
      </c>
      <c r="D17" s="74"/>
      <c r="E17" s="139"/>
    </row>
    <row r="18" spans="1:5" ht="15" customHeight="1">
      <c r="A18" s="137"/>
      <c r="B18" s="138"/>
      <c r="C18" s="159"/>
      <c r="D18" s="74"/>
      <c r="E18" s="140"/>
    </row>
    <row r="19" spans="1:5" ht="16.5" thickBot="1">
      <c r="A19" s="160"/>
      <c r="B19" s="161" t="s">
        <v>65</v>
      </c>
      <c r="C19" s="47" t="s">
        <v>66</v>
      </c>
      <c r="D19" s="76">
        <v>53050000</v>
      </c>
      <c r="E19" s="141">
        <v>39450000</v>
      </c>
    </row>
    <row r="20" spans="1:5" ht="16.5" thickBot="1">
      <c r="A20" s="29"/>
      <c r="B20" s="145"/>
      <c r="C20" s="162" t="s">
        <v>57</v>
      </c>
      <c r="D20" s="147">
        <f>SUM(D19:D19)</f>
        <v>53050000</v>
      </c>
      <c r="E20" s="142">
        <f>SUM(E19:E19)</f>
        <v>39450000</v>
      </c>
    </row>
    <row r="21" spans="1:5" ht="16.5" thickBot="1">
      <c r="A21" s="163"/>
      <c r="B21" s="55"/>
      <c r="C21" s="164"/>
      <c r="D21" s="165"/>
      <c r="E21" s="166"/>
    </row>
    <row r="22" spans="1:5" ht="18.75" thickBot="1">
      <c r="A22" s="167"/>
      <c r="B22" s="168"/>
      <c r="C22" s="169" t="s">
        <v>67</v>
      </c>
      <c r="D22" s="170">
        <f>D12+D16+D20</f>
        <v>139750000</v>
      </c>
      <c r="E22" s="177">
        <f>E12+E20</f>
        <v>66950000</v>
      </c>
    </row>
    <row r="25" ht="16.5" thickBot="1">
      <c r="C25" s="186" t="s">
        <v>82</v>
      </c>
    </row>
    <row r="26" spans="2:5" ht="16.5" thickBot="1">
      <c r="B26" s="189" t="s">
        <v>56</v>
      </c>
      <c r="C26" s="190" t="s">
        <v>83</v>
      </c>
      <c r="D26" s="180">
        <v>2200000</v>
      </c>
      <c r="E26" s="187"/>
    </row>
    <row r="27" spans="2:5" ht="15.75">
      <c r="B27" s="187"/>
      <c r="C27" s="187"/>
      <c r="D27" s="187"/>
      <c r="E27" s="187"/>
    </row>
    <row r="28" spans="2:5" ht="16.5" thickBot="1">
      <c r="B28" s="187"/>
      <c r="C28" s="188" t="s">
        <v>84</v>
      </c>
      <c r="D28" s="187"/>
      <c r="E28" s="187"/>
    </row>
    <row r="29" spans="2:5" ht="16.5" thickBot="1">
      <c r="B29" s="192">
        <v>40774</v>
      </c>
      <c r="C29" s="190" t="s">
        <v>85</v>
      </c>
      <c r="D29" s="180">
        <v>500000</v>
      </c>
      <c r="E29" s="187"/>
    </row>
    <row r="30" spans="2:5" ht="15.75">
      <c r="B30" s="187"/>
      <c r="C30" s="187"/>
      <c r="D30" s="187"/>
      <c r="E30" s="187"/>
    </row>
    <row r="31" spans="2:5" ht="16.5" thickBot="1">
      <c r="B31" s="187"/>
      <c r="C31" s="187"/>
      <c r="D31" s="187"/>
      <c r="E31" s="187"/>
    </row>
    <row r="32" spans="2:5" ht="18.75" thickBot="1">
      <c r="B32" s="187"/>
      <c r="C32" s="193" t="s">
        <v>87</v>
      </c>
      <c r="D32" s="194">
        <f>D22+D26+D29</f>
        <v>142450000</v>
      </c>
      <c r="E32" s="195" t="s">
        <v>88</v>
      </c>
    </row>
    <row r="33" spans="2:5" ht="15.75">
      <c r="B33" s="187"/>
      <c r="C33" s="187"/>
      <c r="D33" s="187"/>
      <c r="E33" s="187"/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IV16384"/>
    </sheetView>
  </sheetViews>
  <sheetFormatPr defaultColWidth="9.00390625" defaultRowHeight="12.75"/>
  <cols>
    <col min="3" max="3" width="37.25390625" style="0" customWidth="1"/>
    <col min="4" max="5" width="22.75390625" style="0" customWidth="1"/>
  </cols>
  <sheetData>
    <row r="1" spans="1:6" ht="23.25">
      <c r="A1" s="381" t="s">
        <v>142</v>
      </c>
      <c r="B1" s="381"/>
      <c r="C1" s="381"/>
      <c r="D1" s="381"/>
      <c r="E1" s="381"/>
      <c r="F1" s="381"/>
    </row>
    <row r="2" spans="1:5" ht="23.25">
      <c r="A2" s="1"/>
      <c r="B2" s="1"/>
      <c r="C2" s="1"/>
      <c r="D2" s="2"/>
      <c r="E2" s="2"/>
    </row>
    <row r="3" spans="1:5" ht="16.5" thickBot="1">
      <c r="A3" s="3" t="s">
        <v>137</v>
      </c>
      <c r="B3" s="3"/>
      <c r="C3" s="4"/>
      <c r="D3" s="5"/>
      <c r="E3" s="191" t="s">
        <v>86</v>
      </c>
    </row>
    <row r="4" spans="1:5" ht="15.75">
      <c r="A4" s="6" t="s">
        <v>0</v>
      </c>
      <c r="B4" s="7" t="s">
        <v>1</v>
      </c>
      <c r="C4" s="8" t="s">
        <v>2</v>
      </c>
      <c r="D4" s="9" t="s">
        <v>3</v>
      </c>
      <c r="E4" s="10" t="s">
        <v>3</v>
      </c>
    </row>
    <row r="5" spans="1:5" ht="16.5" thickBot="1">
      <c r="A5" s="367"/>
      <c r="B5" s="368"/>
      <c r="C5" s="369" t="s">
        <v>143</v>
      </c>
      <c r="D5" s="370">
        <v>2009</v>
      </c>
      <c r="E5" s="371">
        <v>2010</v>
      </c>
    </row>
    <row r="6" spans="1:5" ht="16.5">
      <c r="A6" s="372">
        <v>3741</v>
      </c>
      <c r="B6" s="373">
        <v>5331</v>
      </c>
      <c r="C6" s="374" t="s">
        <v>144</v>
      </c>
      <c r="D6" s="41">
        <v>54003000</v>
      </c>
      <c r="E6" s="375">
        <v>57227000</v>
      </c>
    </row>
    <row r="7" spans="1:5" ht="17.25" thickBot="1">
      <c r="A7" s="25">
        <v>3741</v>
      </c>
      <c r="B7" s="26">
        <v>5331</v>
      </c>
      <c r="C7" s="376" t="s">
        <v>145</v>
      </c>
      <c r="D7" s="28">
        <v>104636000</v>
      </c>
      <c r="E7" s="120">
        <v>102571500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5"/>
  <sheetViews>
    <sheetView workbookViewId="0" topLeftCell="A1">
      <selection activeCell="I23" sqref="I23"/>
    </sheetView>
  </sheetViews>
  <sheetFormatPr defaultColWidth="9.00390625" defaultRowHeight="12.75"/>
  <sheetData>
    <row r="3" spans="2:12" ht="16.5" thickBot="1">
      <c r="B3" s="187"/>
      <c r="C3" s="187"/>
      <c r="D3" s="344"/>
      <c r="E3" s="344"/>
      <c r="F3" s="382"/>
      <c r="G3" s="382"/>
      <c r="H3" s="279"/>
      <c r="I3" s="279"/>
      <c r="J3" s="233"/>
      <c r="K3" s="187"/>
      <c r="L3" s="187"/>
    </row>
    <row r="4" spans="2:12" ht="15.75">
      <c r="B4" s="187"/>
      <c r="C4" s="187"/>
      <c r="D4" s="344"/>
      <c r="E4" s="344"/>
      <c r="F4" s="383"/>
      <c r="G4" s="384"/>
      <c r="H4" s="384"/>
      <c r="I4" s="350"/>
      <c r="J4" s="351"/>
      <c r="K4" s="187"/>
      <c r="L4" s="187"/>
    </row>
    <row r="5" spans="2:12" ht="20.25">
      <c r="B5" s="187"/>
      <c r="C5" s="187"/>
      <c r="D5" s="344"/>
      <c r="E5" s="344"/>
      <c r="F5" s="385">
        <f>D10+F10+H10+J10+L10+D12+K12</f>
        <v>204798.5</v>
      </c>
      <c r="G5" s="386"/>
      <c r="H5" s="386"/>
      <c r="I5" s="386"/>
      <c r="J5" s="387"/>
      <c r="K5" s="187"/>
      <c r="L5" s="187"/>
    </row>
    <row r="6" spans="2:12" ht="18">
      <c r="B6" s="187"/>
      <c r="C6" s="187"/>
      <c r="D6" s="344"/>
      <c r="E6" s="344"/>
      <c r="F6" s="388" t="s">
        <v>128</v>
      </c>
      <c r="G6" s="389"/>
      <c r="H6" s="389"/>
      <c r="I6" s="389"/>
      <c r="J6" s="390"/>
      <c r="K6" s="187"/>
      <c r="L6" s="187"/>
    </row>
    <row r="7" spans="2:12" ht="16.5" thickBot="1">
      <c r="B7" s="187"/>
      <c r="C7" s="187"/>
      <c r="D7" s="344"/>
      <c r="E7" s="344"/>
      <c r="F7" s="352"/>
      <c r="G7" s="353"/>
      <c r="H7" s="354"/>
      <c r="I7" s="353"/>
      <c r="J7" s="355"/>
      <c r="K7" s="187"/>
      <c r="L7" s="187"/>
    </row>
    <row r="8" spans="2:12" ht="15.75">
      <c r="B8" s="187"/>
      <c r="C8" s="187"/>
      <c r="D8" s="344"/>
      <c r="E8" s="344"/>
      <c r="F8" s="279"/>
      <c r="G8" s="279"/>
      <c r="H8" s="279"/>
      <c r="I8" s="345"/>
      <c r="J8" s="279"/>
      <c r="K8" s="187"/>
      <c r="L8" s="187"/>
    </row>
    <row r="9" spans="2:12" ht="15.75">
      <c r="B9" s="187"/>
      <c r="C9" s="187"/>
      <c r="D9" s="344"/>
      <c r="E9" s="344"/>
      <c r="F9" s="279"/>
      <c r="G9" s="279"/>
      <c r="H9" s="279"/>
      <c r="I9" s="345"/>
      <c r="J9" s="282"/>
      <c r="K9" s="187"/>
      <c r="L9" s="187"/>
    </row>
    <row r="10" spans="2:12" ht="16.5" thickBot="1">
      <c r="B10" s="187"/>
      <c r="C10" s="187"/>
      <c r="D10" s="231"/>
      <c r="E10" s="346"/>
      <c r="F10" s="231"/>
      <c r="G10" s="346"/>
      <c r="H10" s="343"/>
      <c r="I10" s="345"/>
      <c r="J10" s="231"/>
      <c r="K10" s="187"/>
      <c r="L10" s="187"/>
    </row>
    <row r="11" spans="2:12" ht="15.75">
      <c r="B11" s="187"/>
      <c r="C11" s="187"/>
      <c r="D11" s="391" t="s">
        <v>129</v>
      </c>
      <c r="E11" s="392"/>
      <c r="F11" s="347"/>
      <c r="G11" s="346"/>
      <c r="H11" s="347"/>
      <c r="I11" s="345"/>
      <c r="J11" s="231"/>
      <c r="K11" s="401" t="s">
        <v>133</v>
      </c>
      <c r="L11" s="402"/>
    </row>
    <row r="12" spans="2:12" ht="15.75">
      <c r="B12" s="187"/>
      <c r="C12" s="187"/>
      <c r="D12" s="399">
        <f>B18+F18</f>
        <v>159798.5</v>
      </c>
      <c r="E12" s="400"/>
      <c r="F12" s="277"/>
      <c r="G12" s="348"/>
      <c r="H12" s="277"/>
      <c r="I12" s="345"/>
      <c r="J12" s="278"/>
      <c r="K12" s="407">
        <v>45000</v>
      </c>
      <c r="L12" s="377"/>
    </row>
    <row r="13" spans="2:12" ht="16.5" thickBot="1">
      <c r="B13" s="187"/>
      <c r="C13" s="187"/>
      <c r="D13" s="360"/>
      <c r="E13" s="361"/>
      <c r="F13" s="349"/>
      <c r="G13" s="349"/>
      <c r="H13" s="349"/>
      <c r="I13" s="187"/>
      <c r="J13" s="187"/>
      <c r="K13" s="360"/>
      <c r="L13" s="361"/>
    </row>
    <row r="14" spans="2:12" ht="15.75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2:12" ht="16.5" thickBot="1">
      <c r="B15" s="110"/>
      <c r="C15" s="110"/>
      <c r="D15" s="187"/>
      <c r="E15" s="187"/>
      <c r="F15" s="110"/>
      <c r="G15" s="110"/>
      <c r="H15" s="187"/>
      <c r="I15" s="187"/>
      <c r="J15" s="187"/>
      <c r="K15" s="187"/>
      <c r="L15" s="187"/>
    </row>
    <row r="16" spans="2:12" ht="15.75">
      <c r="B16" s="358"/>
      <c r="C16" s="359"/>
      <c r="D16" s="187"/>
      <c r="E16" s="187"/>
      <c r="F16" s="358"/>
      <c r="G16" s="359"/>
      <c r="H16" s="187"/>
      <c r="I16" s="187"/>
      <c r="J16" s="187"/>
      <c r="K16" s="403" t="s">
        <v>130</v>
      </c>
      <c r="L16" s="404"/>
    </row>
    <row r="17" spans="2:12" ht="15.75">
      <c r="B17" s="393" t="s">
        <v>131</v>
      </c>
      <c r="C17" s="394"/>
      <c r="D17" s="187"/>
      <c r="E17" s="187"/>
      <c r="F17" s="393" t="s">
        <v>132</v>
      </c>
      <c r="G17" s="394"/>
      <c r="H17" s="187"/>
      <c r="I17" s="187"/>
      <c r="J17" s="187"/>
      <c r="K17" s="393" t="s">
        <v>134</v>
      </c>
      <c r="L17" s="394"/>
    </row>
    <row r="18" spans="2:12" ht="15.75">
      <c r="B18" s="395">
        <v>102571.5</v>
      </c>
      <c r="C18" s="396"/>
      <c r="D18" s="187"/>
      <c r="E18" s="187"/>
      <c r="F18" s="397">
        <v>57227</v>
      </c>
      <c r="G18" s="398"/>
      <c r="H18" s="187"/>
      <c r="I18" s="187"/>
      <c r="J18" s="187"/>
      <c r="K18" s="405">
        <v>45000</v>
      </c>
      <c r="L18" s="406"/>
    </row>
    <row r="19" spans="2:12" ht="16.5" thickBot="1">
      <c r="B19" s="356"/>
      <c r="C19" s="357"/>
      <c r="D19" s="187"/>
      <c r="E19" s="187"/>
      <c r="F19" s="356"/>
      <c r="G19" s="357"/>
      <c r="H19" s="187"/>
      <c r="I19" s="187"/>
      <c r="J19" s="187"/>
      <c r="K19" s="356"/>
      <c r="L19" s="357"/>
    </row>
    <row r="20" spans="2:12" ht="15.75"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</row>
    <row r="21" spans="2:12" ht="15.75"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</row>
    <row r="22" spans="2:12" ht="15.75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2:12" ht="15.75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ht="12.75">
      <c r="B24" t="s">
        <v>54</v>
      </c>
    </row>
    <row r="25" ht="12.75">
      <c r="B25" t="s">
        <v>135</v>
      </c>
    </row>
  </sheetData>
  <mergeCells count="15">
    <mergeCell ref="K11:L11"/>
    <mergeCell ref="K17:L17"/>
    <mergeCell ref="K16:L16"/>
    <mergeCell ref="K18:L18"/>
    <mergeCell ref="K12:L12"/>
    <mergeCell ref="D11:E11"/>
    <mergeCell ref="B17:C17"/>
    <mergeCell ref="F17:G17"/>
    <mergeCell ref="B18:C18"/>
    <mergeCell ref="F18:G18"/>
    <mergeCell ref="D12:E12"/>
    <mergeCell ref="F3:G3"/>
    <mergeCell ref="F4:H4"/>
    <mergeCell ref="F5:J5"/>
    <mergeCell ref="F6:J6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&amp;C&amp;"Arial CE,tučné"&amp;16Schválený rozpočet na r.2010 - kap. 0219&amp;R&amp;"Arial CE,tučné"&amp;12v tis.Kč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111"/>
  <sheetViews>
    <sheetView tabSelected="1" workbookViewId="0" topLeftCell="A33">
      <selection activeCell="A46" sqref="A46"/>
    </sheetView>
  </sheetViews>
  <sheetFormatPr defaultColWidth="9.00390625" defaultRowHeight="12.75"/>
  <cols>
    <col min="1" max="1" width="2.75390625" style="196" customWidth="1"/>
    <col min="2" max="2" width="14.75390625" style="196" customWidth="1"/>
    <col min="3" max="3" width="2.75390625" style="196" customWidth="1"/>
    <col min="4" max="4" width="14.75390625" style="196" customWidth="1"/>
    <col min="5" max="5" width="2.75390625" style="196" customWidth="1"/>
    <col min="6" max="6" width="14.75390625" style="196" customWidth="1"/>
    <col min="7" max="7" width="2.75390625" style="196" customWidth="1"/>
    <col min="8" max="8" width="14.75390625" style="196" customWidth="1"/>
    <col min="9" max="9" width="2.75390625" style="196" customWidth="1"/>
    <col min="10" max="10" width="14.75390625" style="196" customWidth="1"/>
    <col min="11" max="11" width="2.75390625" style="196" customWidth="1"/>
    <col min="12" max="12" width="14.75390625" style="196" customWidth="1"/>
    <col min="13" max="13" width="2.75390625" style="196" customWidth="1"/>
    <col min="14" max="14" width="14.75390625" style="196" customWidth="1"/>
    <col min="15" max="15" width="10.75390625" style="196" customWidth="1"/>
    <col min="16" max="16" width="14.75390625" style="196" customWidth="1"/>
    <col min="17" max="17" width="2.75390625" style="196" customWidth="1"/>
    <col min="18" max="18" width="14.75390625" style="196" customWidth="1"/>
    <col min="19" max="19" width="2.75390625" style="196" customWidth="1"/>
    <col min="20" max="20" width="14.75390625" style="196" customWidth="1"/>
    <col min="21" max="21" width="2.75390625" style="196" customWidth="1"/>
    <col min="22" max="22" width="14.75390625" style="196" customWidth="1"/>
    <col min="23" max="23" width="2.75390625" style="196" customWidth="1"/>
    <col min="24" max="24" width="14.75390625" style="196" customWidth="1"/>
    <col min="25" max="25" width="2.75390625" style="196" customWidth="1"/>
    <col min="26" max="26" width="14.75390625" style="196" customWidth="1"/>
    <col min="27" max="27" width="2.75390625" style="196" customWidth="1"/>
    <col min="28" max="28" width="14.75390625" style="196" customWidth="1"/>
    <col min="29" max="29" width="2.75390625" style="196" customWidth="1"/>
    <col min="30" max="30" width="14.75390625" style="196" customWidth="1"/>
    <col min="31" max="16384" width="9.125" style="196" customWidth="1"/>
  </cols>
  <sheetData>
    <row r="1" ht="18.75" thickBot="1">
      <c r="Z1" s="197" t="s">
        <v>89</v>
      </c>
    </row>
    <row r="2" spans="4:16" ht="20.25">
      <c r="D2" s="198"/>
      <c r="E2" s="198"/>
      <c r="F2" s="198"/>
      <c r="H2" s="199"/>
      <c r="I2" s="199"/>
      <c r="J2" s="199"/>
      <c r="K2" s="198"/>
      <c r="L2" s="198"/>
      <c r="N2" s="378"/>
      <c r="O2" s="408"/>
      <c r="P2" s="409"/>
    </row>
    <row r="3" spans="4:16" ht="23.25">
      <c r="D3" s="200"/>
      <c r="E3" s="200"/>
      <c r="F3" s="200"/>
      <c r="G3" s="198"/>
      <c r="H3" s="410"/>
      <c r="I3" s="410"/>
      <c r="J3" s="410"/>
      <c r="K3" s="410"/>
      <c r="L3" s="410"/>
      <c r="N3" s="411" t="s">
        <v>90</v>
      </c>
      <c r="O3" s="412"/>
      <c r="P3" s="413"/>
    </row>
    <row r="4" spans="4:20" ht="27">
      <c r="D4" s="414"/>
      <c r="E4" s="414"/>
      <c r="F4" s="414"/>
      <c r="G4" s="198"/>
      <c r="H4" s="415"/>
      <c r="I4" s="415"/>
      <c r="J4" s="415"/>
      <c r="K4" s="415"/>
      <c r="L4" s="415"/>
      <c r="N4" s="416">
        <f>F10+R10</f>
        <v>1819936.9</v>
      </c>
      <c r="O4" s="417"/>
      <c r="P4" s="418"/>
      <c r="T4" s="201"/>
    </row>
    <row r="5" spans="4:16" ht="21" thickBot="1">
      <c r="D5" s="198"/>
      <c r="E5" s="198"/>
      <c r="F5" s="198"/>
      <c r="G5" s="198"/>
      <c r="H5" s="198"/>
      <c r="I5" s="198"/>
      <c r="J5" s="202"/>
      <c r="K5" s="198"/>
      <c r="L5" s="198"/>
      <c r="N5" s="203"/>
      <c r="O5" s="204"/>
      <c r="P5" s="205"/>
    </row>
    <row r="6" ht="20.25">
      <c r="J6" s="206"/>
    </row>
    <row r="7" spans="8:18" ht="12.75"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</row>
    <row r="8" spans="6:18" ht="18.75" thickBot="1">
      <c r="F8" s="419"/>
      <c r="G8" s="419"/>
      <c r="H8" s="208"/>
      <c r="I8" s="208"/>
      <c r="J8" s="207"/>
      <c r="K8" s="208"/>
      <c r="L8" s="208"/>
      <c r="M8" s="208"/>
      <c r="N8" s="208"/>
      <c r="O8" s="209"/>
      <c r="P8" s="208"/>
      <c r="Q8" s="208"/>
      <c r="R8" s="198"/>
    </row>
    <row r="9" spans="6:22" ht="18" customHeight="1">
      <c r="F9" s="420"/>
      <c r="G9" s="421"/>
      <c r="H9" s="421"/>
      <c r="I9" s="210"/>
      <c r="J9" s="211"/>
      <c r="K9" s="212"/>
      <c r="L9" s="213"/>
      <c r="M9" s="212"/>
      <c r="N9" s="208"/>
      <c r="O9" s="101"/>
      <c r="P9" s="213"/>
      <c r="Q9" s="212"/>
      <c r="R9" s="214"/>
      <c r="S9" s="215"/>
      <c r="T9" s="215"/>
      <c r="U9" s="215"/>
      <c r="V9" s="216"/>
    </row>
    <row r="10" spans="6:22" ht="18" customHeight="1">
      <c r="F10" s="422">
        <f>D15+F15+H15+J15+L15</f>
        <v>1588836.9</v>
      </c>
      <c r="G10" s="423"/>
      <c r="H10" s="423"/>
      <c r="I10" s="423"/>
      <c r="J10" s="424"/>
      <c r="K10" s="212"/>
      <c r="L10" s="213"/>
      <c r="M10" s="213"/>
      <c r="N10" s="425"/>
      <c r="O10" s="425"/>
      <c r="P10" s="213"/>
      <c r="Q10" s="212"/>
      <c r="R10" s="426">
        <f>P17+R17+T17+V17</f>
        <v>231100</v>
      </c>
      <c r="S10" s="427"/>
      <c r="T10" s="427"/>
      <c r="U10" s="427"/>
      <c r="V10" s="428"/>
    </row>
    <row r="11" spans="6:22" ht="18" customHeight="1">
      <c r="F11" s="429" t="s">
        <v>91</v>
      </c>
      <c r="G11" s="430"/>
      <c r="H11" s="430"/>
      <c r="I11" s="430"/>
      <c r="J11" s="431"/>
      <c r="K11" s="212"/>
      <c r="L11" s="213"/>
      <c r="M11" s="212"/>
      <c r="N11" s="432"/>
      <c r="O11" s="432"/>
      <c r="P11" s="213"/>
      <c r="Q11" s="212"/>
      <c r="R11" s="429" t="s">
        <v>92</v>
      </c>
      <c r="S11" s="430"/>
      <c r="T11" s="430"/>
      <c r="U11" s="430"/>
      <c r="V11" s="431"/>
    </row>
    <row r="12" spans="6:24" ht="18" customHeight="1" thickBot="1">
      <c r="F12" s="217"/>
      <c r="G12" s="218"/>
      <c r="H12" s="219"/>
      <c r="I12" s="218"/>
      <c r="J12" s="220"/>
      <c r="K12" s="212"/>
      <c r="L12" s="221"/>
      <c r="M12" s="212"/>
      <c r="N12" s="208"/>
      <c r="O12" s="208"/>
      <c r="P12" s="208"/>
      <c r="Q12" s="212"/>
      <c r="R12" s="222"/>
      <c r="S12" s="223"/>
      <c r="T12" s="224"/>
      <c r="U12" s="223"/>
      <c r="V12" s="225"/>
      <c r="X12" s="208"/>
    </row>
    <row r="13" spans="6:24" ht="18" customHeight="1">
      <c r="F13" s="208"/>
      <c r="G13" s="208"/>
      <c r="H13" s="208"/>
      <c r="I13" s="212"/>
      <c r="J13" s="208"/>
      <c r="K13" s="208"/>
      <c r="L13" s="208"/>
      <c r="M13" s="212"/>
      <c r="N13" s="208"/>
      <c r="O13" s="208"/>
      <c r="P13" s="208"/>
      <c r="Q13" s="212"/>
      <c r="R13" s="208"/>
      <c r="S13" s="208"/>
      <c r="T13" s="208"/>
      <c r="U13" s="208"/>
      <c r="V13" s="208"/>
      <c r="X13" s="208"/>
    </row>
    <row r="14" spans="6:25" ht="18" customHeight="1" thickBot="1">
      <c r="F14" s="208"/>
      <c r="G14" s="208"/>
      <c r="H14" s="208"/>
      <c r="I14" s="212"/>
      <c r="J14" s="226"/>
      <c r="K14" s="212"/>
      <c r="L14" s="221"/>
      <c r="M14" s="212"/>
      <c r="N14" s="208"/>
      <c r="O14" s="208"/>
      <c r="P14" s="208"/>
      <c r="Q14" s="212"/>
      <c r="R14" s="212"/>
      <c r="S14" s="212"/>
      <c r="T14" s="212"/>
      <c r="U14" s="212"/>
      <c r="V14" s="227"/>
      <c r="W14" s="212"/>
      <c r="X14" s="208"/>
      <c r="Y14" s="198"/>
    </row>
    <row r="15" spans="2:25" ht="18" customHeight="1">
      <c r="B15" s="221"/>
      <c r="D15" s="228">
        <f>B20+D20</f>
        <v>164200</v>
      </c>
      <c r="E15" s="198"/>
      <c r="F15" s="229">
        <v>125000</v>
      </c>
      <c r="G15" s="201"/>
      <c r="H15" s="230">
        <f>F20+H20+J20</f>
        <v>1275690.9</v>
      </c>
      <c r="I15" s="212"/>
      <c r="J15" s="231"/>
      <c r="K15" s="212"/>
      <c r="L15" s="232">
        <f>L20+N20</f>
        <v>23946</v>
      </c>
      <c r="M15" s="208"/>
      <c r="N15" s="233"/>
      <c r="O15" s="233"/>
      <c r="P15" s="229" t="s">
        <v>125</v>
      </c>
      <c r="Q15" s="212"/>
      <c r="R15" s="228"/>
      <c r="S15" s="234"/>
      <c r="T15" s="228" t="s">
        <v>121</v>
      </c>
      <c r="U15" s="234"/>
      <c r="V15" s="235" t="s">
        <v>123</v>
      </c>
      <c r="W15" s="234"/>
      <c r="X15" s="231"/>
      <c r="Y15" s="198"/>
    </row>
    <row r="16" spans="2:25" ht="18" customHeight="1">
      <c r="B16" s="236"/>
      <c r="D16" s="237" t="s">
        <v>93</v>
      </c>
      <c r="E16" s="198"/>
      <c r="F16" s="238" t="s">
        <v>94</v>
      </c>
      <c r="G16" s="201"/>
      <c r="H16" s="239" t="s">
        <v>95</v>
      </c>
      <c r="I16" s="212"/>
      <c r="J16" s="240"/>
      <c r="K16" s="241"/>
      <c r="L16" s="242" t="s">
        <v>96</v>
      </c>
      <c r="M16" s="208"/>
      <c r="N16" s="95"/>
      <c r="O16" s="243"/>
      <c r="P16" s="341"/>
      <c r="Q16" s="212"/>
      <c r="R16" s="244" t="s">
        <v>97</v>
      </c>
      <c r="S16" s="234"/>
      <c r="T16" s="362" t="s">
        <v>122</v>
      </c>
      <c r="U16" s="234"/>
      <c r="V16" s="245" t="s">
        <v>124</v>
      </c>
      <c r="W16" s="234"/>
      <c r="X16" s="231"/>
      <c r="Y16" s="198"/>
    </row>
    <row r="17" spans="2:26" ht="18" customHeight="1" thickBot="1">
      <c r="B17" s="246"/>
      <c r="C17" s="247"/>
      <c r="D17" s="248"/>
      <c r="E17" s="249"/>
      <c r="F17" s="250"/>
      <c r="G17" s="251"/>
      <c r="H17" s="252"/>
      <c r="I17" s="212"/>
      <c r="J17" s="253"/>
      <c r="K17" s="212"/>
      <c r="L17" s="254"/>
      <c r="M17" s="255"/>
      <c r="N17" s="253"/>
      <c r="O17" s="253"/>
      <c r="P17" s="342">
        <v>88650</v>
      </c>
      <c r="Q17" s="256"/>
      <c r="R17" s="336">
        <v>139750</v>
      </c>
      <c r="S17" s="257"/>
      <c r="T17" s="285">
        <v>2200</v>
      </c>
      <c r="U17" s="257"/>
      <c r="V17" s="337">
        <v>500</v>
      </c>
      <c r="W17" s="234"/>
      <c r="X17" s="253"/>
      <c r="Y17" s="258"/>
      <c r="Z17" s="259"/>
    </row>
    <row r="18" spans="4:25" ht="18" customHeight="1" thickBot="1">
      <c r="D18" s="198"/>
      <c r="E18" s="198"/>
      <c r="F18" s="208"/>
      <c r="G18" s="208"/>
      <c r="H18" s="212"/>
      <c r="I18" s="212"/>
      <c r="J18" s="226"/>
      <c r="K18" s="212"/>
      <c r="L18" s="226"/>
      <c r="M18" s="212"/>
      <c r="N18" s="260"/>
      <c r="O18" s="261"/>
      <c r="P18" s="262"/>
      <c r="Q18" s="212"/>
      <c r="T18" s="363" t="s">
        <v>136</v>
      </c>
      <c r="V18" s="198"/>
      <c r="W18" s="198"/>
      <c r="X18" s="258"/>
      <c r="Y18" s="198"/>
    </row>
    <row r="19" spans="4:26" ht="18" customHeight="1" thickBot="1">
      <c r="D19" s="263"/>
      <c r="E19" s="198"/>
      <c r="F19" s="264"/>
      <c r="G19" s="208"/>
      <c r="H19" s="265"/>
      <c r="I19" s="266"/>
      <c r="J19" s="265"/>
      <c r="K19" s="266"/>
      <c r="L19" s="267"/>
      <c r="M19" s="208"/>
      <c r="N19" s="268"/>
      <c r="O19" s="269"/>
      <c r="P19" s="262"/>
      <c r="Q19" s="212"/>
      <c r="R19" s="270"/>
      <c r="S19" s="208"/>
      <c r="T19" s="258"/>
      <c r="U19" s="258"/>
      <c r="V19" s="258"/>
      <c r="W19" s="198"/>
      <c r="X19" s="258"/>
      <c r="Y19" s="258"/>
      <c r="Z19" s="259"/>
    </row>
    <row r="20" spans="2:30" ht="18" customHeight="1">
      <c r="B20" s="271">
        <v>120700</v>
      </c>
      <c r="D20" s="272">
        <f>B25+D25</f>
        <v>43500</v>
      </c>
      <c r="E20" s="208"/>
      <c r="F20" s="230">
        <v>39971.2</v>
      </c>
      <c r="G20" s="102"/>
      <c r="H20" s="272">
        <f>F25+H25+J25+L25+N25</f>
        <v>1206887</v>
      </c>
      <c r="I20" s="273"/>
      <c r="J20" s="274">
        <v>28832.7</v>
      </c>
      <c r="K20" s="275"/>
      <c r="L20" s="276">
        <v>19000</v>
      </c>
      <c r="M20" s="266"/>
      <c r="N20" s="276">
        <v>4946</v>
      </c>
      <c r="O20" s="277"/>
      <c r="P20" s="278"/>
      <c r="Q20" s="311"/>
      <c r="R20" s="278"/>
      <c r="S20" s="208"/>
      <c r="T20" s="278"/>
      <c r="U20" s="279"/>
      <c r="V20" s="278"/>
      <c r="W20" s="280"/>
      <c r="X20" s="278"/>
      <c r="Y20" s="266"/>
      <c r="Z20" s="278"/>
      <c r="AA20" s="281"/>
      <c r="AB20" s="278"/>
      <c r="AC20" s="198"/>
      <c r="AD20" s="282"/>
    </row>
    <row r="21" spans="2:30" ht="18" customHeight="1">
      <c r="B21" s="283" t="s">
        <v>49</v>
      </c>
      <c r="D21" s="284" t="s">
        <v>98</v>
      </c>
      <c r="E21" s="255"/>
      <c r="F21" s="285" t="s">
        <v>34</v>
      </c>
      <c r="G21" s="286"/>
      <c r="H21" s="287" t="s">
        <v>99</v>
      </c>
      <c r="I21" s="288"/>
      <c r="J21" s="289" t="s">
        <v>100</v>
      </c>
      <c r="K21" s="290"/>
      <c r="L21" s="291" t="s">
        <v>101</v>
      </c>
      <c r="M21" s="292"/>
      <c r="N21" s="293" t="s">
        <v>102</v>
      </c>
      <c r="O21" s="253"/>
      <c r="P21" s="278"/>
      <c r="Q21" s="311"/>
      <c r="R21" s="278"/>
      <c r="S21" s="208"/>
      <c r="T21" s="253"/>
      <c r="U21" s="226"/>
      <c r="V21" s="295"/>
      <c r="W21" s="296"/>
      <c r="X21" s="278"/>
      <c r="Y21" s="208"/>
      <c r="Z21" s="278"/>
      <c r="AA21" s="281"/>
      <c r="AB21" s="253"/>
      <c r="AC21" s="198"/>
      <c r="AD21" s="198"/>
    </row>
    <row r="22" spans="2:30" ht="18" customHeight="1" thickBot="1">
      <c r="B22" s="297" t="s">
        <v>103</v>
      </c>
      <c r="D22" s="298"/>
      <c r="E22" s="255"/>
      <c r="F22" s="248"/>
      <c r="G22" s="208"/>
      <c r="H22" s="299"/>
      <c r="I22" s="300"/>
      <c r="J22" s="301" t="s">
        <v>104</v>
      </c>
      <c r="K22" s="302"/>
      <c r="L22" s="303" t="s">
        <v>105</v>
      </c>
      <c r="M22" s="256"/>
      <c r="N22" s="303" t="s">
        <v>106</v>
      </c>
      <c r="O22" s="253"/>
      <c r="P22" s="253"/>
      <c r="Q22" s="311"/>
      <c r="R22" s="311"/>
      <c r="S22" s="208"/>
      <c r="T22" s="305"/>
      <c r="U22" s="208"/>
      <c r="V22" s="296"/>
      <c r="W22" s="234"/>
      <c r="X22" s="281"/>
      <c r="Y22" s="208"/>
      <c r="Z22" s="281"/>
      <c r="AA22" s="296"/>
      <c r="AB22" s="281"/>
      <c r="AC22" s="198"/>
      <c r="AD22" s="198"/>
    </row>
    <row r="23" spans="6:26" ht="18" customHeight="1">
      <c r="F23" s="212"/>
      <c r="G23" s="212"/>
      <c r="H23" s="306"/>
      <c r="I23" s="212"/>
      <c r="J23" s="212"/>
      <c r="K23" s="212"/>
      <c r="M23" s="212"/>
      <c r="N23" s="208"/>
      <c r="O23" s="208"/>
      <c r="P23" s="198"/>
      <c r="Q23" s="212"/>
      <c r="R23" s="379"/>
      <c r="S23" s="198"/>
      <c r="T23" s="198"/>
      <c r="V23" s="198"/>
      <c r="W23" s="198"/>
      <c r="X23" s="258"/>
      <c r="Y23" s="258"/>
      <c r="Z23" s="259"/>
    </row>
    <row r="24" spans="2:25" ht="18" customHeight="1" thickBot="1">
      <c r="B24" s="263"/>
      <c r="D24" s="263"/>
      <c r="E24" s="198"/>
      <c r="F24" s="307"/>
      <c r="G24" s="212"/>
      <c r="H24" s="308"/>
      <c r="I24" s="212"/>
      <c r="J24" s="308"/>
      <c r="K24" s="212"/>
      <c r="L24" s="309"/>
      <c r="M24" s="212"/>
      <c r="N24" s="221"/>
      <c r="O24" s="221"/>
      <c r="Q24" s="212"/>
      <c r="R24" s="198"/>
      <c r="S24" s="281"/>
      <c r="T24" s="365"/>
      <c r="V24" s="198"/>
      <c r="W24" s="198"/>
      <c r="X24" s="258"/>
      <c r="Y24" s="198"/>
    </row>
    <row r="25" spans="2:25" ht="18" customHeight="1">
      <c r="B25" s="310">
        <v>40000</v>
      </c>
      <c r="C25" s="311"/>
      <c r="D25" s="310">
        <v>3500</v>
      </c>
      <c r="E25" s="208"/>
      <c r="F25" s="310">
        <v>844837</v>
      </c>
      <c r="G25" s="281"/>
      <c r="H25" s="310">
        <v>4000</v>
      </c>
      <c r="I25" s="281"/>
      <c r="J25" s="312">
        <f>H30+J30+L30</f>
        <v>233050</v>
      </c>
      <c r="K25" s="311"/>
      <c r="L25" s="310">
        <v>25000</v>
      </c>
      <c r="M25" s="313"/>
      <c r="N25" s="314">
        <v>100000</v>
      </c>
      <c r="O25" s="275"/>
      <c r="P25" s="315"/>
      <c r="Q25" s="266"/>
      <c r="R25" s="270"/>
      <c r="S25" s="275"/>
      <c r="T25" s="366"/>
      <c r="U25" s="280"/>
      <c r="V25" s="280"/>
      <c r="W25" s="280"/>
      <c r="X25" s="258"/>
      <c r="Y25" s="198"/>
    </row>
    <row r="26" spans="2:26" ht="18" customHeight="1">
      <c r="B26" s="316" t="s">
        <v>107</v>
      </c>
      <c r="C26" s="286"/>
      <c r="D26" s="316" t="s">
        <v>108</v>
      </c>
      <c r="E26" s="208"/>
      <c r="F26" s="316" t="s">
        <v>109</v>
      </c>
      <c r="G26" s="281"/>
      <c r="H26" s="317" t="s">
        <v>110</v>
      </c>
      <c r="I26" s="281"/>
      <c r="J26" s="294" t="s">
        <v>111</v>
      </c>
      <c r="K26" s="311"/>
      <c r="L26" s="317" t="s">
        <v>112</v>
      </c>
      <c r="M26" s="318"/>
      <c r="N26" s="317" t="s">
        <v>113</v>
      </c>
      <c r="O26" s="290"/>
      <c r="P26" s="280"/>
      <c r="Q26" s="292"/>
      <c r="R26" s="364"/>
      <c r="S26" s="290"/>
      <c r="T26" s="366"/>
      <c r="U26" s="280"/>
      <c r="V26" s="315"/>
      <c r="W26" s="280"/>
      <c r="X26" s="315"/>
      <c r="Y26" s="198"/>
      <c r="Z26" s="319"/>
    </row>
    <row r="27" spans="2:26" ht="18" customHeight="1" thickBot="1">
      <c r="B27" s="304"/>
      <c r="C27" s="286"/>
      <c r="D27" s="304"/>
      <c r="E27" s="208"/>
      <c r="F27" s="304"/>
      <c r="G27" s="281"/>
      <c r="H27" s="304"/>
      <c r="I27" s="281"/>
      <c r="J27" s="304"/>
      <c r="K27" s="286"/>
      <c r="L27" s="304"/>
      <c r="M27" s="286"/>
      <c r="N27" s="304"/>
      <c r="O27" s="253"/>
      <c r="P27" s="311"/>
      <c r="Q27" s="208"/>
      <c r="R27" s="311"/>
      <c r="S27" s="311"/>
      <c r="T27" s="365"/>
      <c r="U27" s="208"/>
      <c r="V27" s="208"/>
      <c r="W27" s="208"/>
      <c r="X27" s="315"/>
      <c r="Y27" s="198"/>
      <c r="Z27" s="319"/>
    </row>
    <row r="28" spans="4:26" ht="18" customHeight="1">
      <c r="D28" s="208"/>
      <c r="E28" s="208"/>
      <c r="F28" s="208"/>
      <c r="G28" s="198"/>
      <c r="H28" s="208"/>
      <c r="I28" s="198"/>
      <c r="J28" s="95"/>
      <c r="K28" s="208"/>
      <c r="L28" s="95"/>
      <c r="M28" s="208"/>
      <c r="N28" s="95"/>
      <c r="O28" s="282"/>
      <c r="P28" s="282"/>
      <c r="Q28" s="208"/>
      <c r="R28" s="208"/>
      <c r="S28" s="311"/>
      <c r="T28" s="365"/>
      <c r="U28" s="208"/>
      <c r="V28" s="208"/>
      <c r="W28" s="208"/>
      <c r="X28" s="315"/>
      <c r="Y28" s="258"/>
      <c r="Z28" s="320"/>
    </row>
    <row r="29" spans="4:26" ht="18" customHeight="1" thickBot="1">
      <c r="D29" s="198"/>
      <c r="E29" s="198"/>
      <c r="F29" s="208"/>
      <c r="G29" s="212"/>
      <c r="H29" s="208"/>
      <c r="I29" s="212"/>
      <c r="J29" s="208"/>
      <c r="K29" s="208"/>
      <c r="L29" s="208"/>
      <c r="M29" s="208"/>
      <c r="N29" s="321"/>
      <c r="O29" s="321"/>
      <c r="P29" s="208"/>
      <c r="Q29" s="212"/>
      <c r="R29" s="198"/>
      <c r="S29" s="198"/>
      <c r="T29" s="198"/>
      <c r="V29" s="198"/>
      <c r="W29" s="198"/>
      <c r="X29" s="258"/>
      <c r="Y29" s="258"/>
      <c r="Z29" s="259"/>
    </row>
    <row r="30" spans="6:25" ht="18" customHeight="1">
      <c r="F30" s="278"/>
      <c r="G30" s="311"/>
      <c r="H30" s="314">
        <v>2000</v>
      </c>
      <c r="I30" s="117"/>
      <c r="J30" s="314">
        <v>37586</v>
      </c>
      <c r="K30" s="313"/>
      <c r="L30" s="314">
        <v>193464</v>
      </c>
      <c r="M30" s="266"/>
      <c r="N30" s="314">
        <v>98000</v>
      </c>
      <c r="O30" s="322"/>
      <c r="P30" s="208"/>
      <c r="Q30" s="212"/>
      <c r="R30" s="198"/>
      <c r="S30" s="198"/>
      <c r="T30" s="236"/>
      <c r="V30" s="322"/>
      <c r="W30" s="198"/>
      <c r="X30" s="198"/>
      <c r="Y30" s="198"/>
    </row>
    <row r="31" spans="6:25" ht="18" customHeight="1">
      <c r="F31" s="278"/>
      <c r="G31" s="311"/>
      <c r="H31" s="310"/>
      <c r="I31" s="117"/>
      <c r="J31" s="323"/>
      <c r="K31" s="313"/>
      <c r="L31" s="310"/>
      <c r="M31" s="266"/>
      <c r="N31" s="310">
        <v>2000</v>
      </c>
      <c r="O31" s="322"/>
      <c r="P31" s="208"/>
      <c r="Q31" s="212"/>
      <c r="R31" s="198"/>
      <c r="S31" s="198"/>
      <c r="T31" s="198"/>
      <c r="V31" s="322"/>
      <c r="W31" s="198"/>
      <c r="X31" s="198"/>
      <c r="Y31" s="198"/>
    </row>
    <row r="32" spans="4:25" ht="18" customHeight="1">
      <c r="D32" s="198"/>
      <c r="E32" s="198"/>
      <c r="F32" s="324"/>
      <c r="G32" s="311"/>
      <c r="H32" s="316" t="s">
        <v>114</v>
      </c>
      <c r="I32" s="311"/>
      <c r="J32" s="316" t="s">
        <v>115</v>
      </c>
      <c r="K32" s="311"/>
      <c r="L32" s="316" t="s">
        <v>116</v>
      </c>
      <c r="M32" s="208"/>
      <c r="N32" s="325" t="s">
        <v>119</v>
      </c>
      <c r="O32" s="226"/>
      <c r="P32" s="208"/>
      <c r="Q32" s="212"/>
      <c r="R32" s="198"/>
      <c r="S32" s="198"/>
      <c r="T32" s="198"/>
      <c r="V32" s="198"/>
      <c r="W32" s="198"/>
      <c r="X32" s="198"/>
      <c r="Y32" s="198"/>
    </row>
    <row r="33" spans="4:25" ht="18" customHeight="1" thickBot="1">
      <c r="D33" s="198"/>
      <c r="E33" s="198"/>
      <c r="F33" s="253"/>
      <c r="G33" s="286"/>
      <c r="H33" s="304"/>
      <c r="I33" s="234"/>
      <c r="J33" s="304" t="s">
        <v>117</v>
      </c>
      <c r="K33" s="286"/>
      <c r="L33" s="304"/>
      <c r="M33" s="208"/>
      <c r="N33" s="340" t="s">
        <v>120</v>
      </c>
      <c r="O33" s="208"/>
      <c r="P33" s="208"/>
      <c r="Q33" s="212"/>
      <c r="R33" s="198"/>
      <c r="S33" s="198"/>
      <c r="T33" s="198"/>
      <c r="V33" s="198"/>
      <c r="W33" s="198"/>
      <c r="X33" s="198"/>
      <c r="Y33" s="198"/>
    </row>
    <row r="34" spans="4:17" ht="13.5">
      <c r="D34" s="198"/>
      <c r="E34" s="198"/>
      <c r="F34" s="208"/>
      <c r="G34" s="208"/>
      <c r="H34" s="326"/>
      <c r="I34" s="212"/>
      <c r="J34" s="327"/>
      <c r="K34" s="311"/>
      <c r="L34" s="311"/>
      <c r="M34" s="208"/>
      <c r="N34" s="208"/>
      <c r="O34" s="208"/>
      <c r="P34" s="208"/>
      <c r="Q34" s="212"/>
    </row>
    <row r="35" spans="4:17" ht="13.5">
      <c r="D35" s="198"/>
      <c r="E35" s="198"/>
      <c r="F35" s="208"/>
      <c r="G35" s="198"/>
      <c r="H35" s="328"/>
      <c r="J35" s="329"/>
      <c r="K35" s="326"/>
      <c r="L35" s="326"/>
      <c r="M35" s="208"/>
      <c r="N35" s="208"/>
      <c r="O35" s="208"/>
      <c r="P35" s="208"/>
      <c r="Q35" s="212"/>
    </row>
    <row r="36" spans="4:17" ht="16.5">
      <c r="D36" s="198"/>
      <c r="E36" s="338"/>
      <c r="F36" s="330" t="s">
        <v>126</v>
      </c>
      <c r="G36" s="331"/>
      <c r="J36" s="198"/>
      <c r="K36" s="208"/>
      <c r="L36" s="208"/>
      <c r="M36" s="208"/>
      <c r="N36" s="208"/>
      <c r="O36" s="208"/>
      <c r="P36" s="208"/>
      <c r="Q36" s="212"/>
    </row>
    <row r="37" spans="4:17" ht="16.5">
      <c r="D37" s="198"/>
      <c r="E37" s="281"/>
      <c r="F37" s="330"/>
      <c r="G37" s="331"/>
      <c r="J37" s="198"/>
      <c r="K37" s="208"/>
      <c r="L37" s="208"/>
      <c r="M37" s="208"/>
      <c r="N37" s="208"/>
      <c r="O37" s="208"/>
      <c r="P37" s="208"/>
      <c r="Q37" s="212"/>
    </row>
    <row r="38" spans="4:17" ht="16.5">
      <c r="D38" s="332"/>
      <c r="E38" s="339"/>
      <c r="F38" s="330" t="s">
        <v>118</v>
      </c>
      <c r="G38" s="331"/>
      <c r="I38" s="333"/>
      <c r="J38" s="334"/>
      <c r="K38" s="212"/>
      <c r="L38" s="213"/>
      <c r="M38" s="212"/>
      <c r="N38" s="212"/>
      <c r="O38" s="212"/>
      <c r="P38" s="212"/>
      <c r="Q38" s="212"/>
    </row>
    <row r="39" spans="2:17" ht="16.5">
      <c r="B39" s="330" t="s">
        <v>54</v>
      </c>
      <c r="C39" s="331"/>
      <c r="E39" s="198"/>
      <c r="F39" s="335"/>
      <c r="G39" s="331"/>
      <c r="K39" s="212"/>
      <c r="L39" s="213"/>
      <c r="M39" s="212"/>
      <c r="N39" s="212"/>
      <c r="O39" s="212"/>
      <c r="P39" s="212"/>
      <c r="Q39" s="212"/>
    </row>
    <row r="40" spans="2:17" ht="16.5">
      <c r="B40" s="335" t="s">
        <v>127</v>
      </c>
      <c r="C40" s="331"/>
      <c r="E40" s="281"/>
      <c r="F40" s="255"/>
      <c r="G40" s="255"/>
      <c r="H40" s="212"/>
      <c r="I40" s="212"/>
      <c r="J40" s="334"/>
      <c r="K40" s="212"/>
      <c r="L40" s="213"/>
      <c r="M40" s="212"/>
      <c r="N40" s="212"/>
      <c r="O40" s="212"/>
      <c r="P40" s="212"/>
      <c r="Q40" s="212"/>
    </row>
    <row r="41" spans="4:17" ht="16.5">
      <c r="D41" s="208"/>
      <c r="E41" s="198"/>
      <c r="F41" s="255"/>
      <c r="G41" s="255"/>
      <c r="H41" s="212"/>
      <c r="I41" s="212"/>
      <c r="J41" s="212"/>
      <c r="K41" s="212"/>
      <c r="L41" s="213"/>
      <c r="M41" s="212"/>
      <c r="N41" s="212"/>
      <c r="O41" s="212"/>
      <c r="P41" s="212"/>
      <c r="Q41" s="212"/>
    </row>
    <row r="42" spans="4:17" ht="16.5">
      <c r="D42" s="208"/>
      <c r="F42" s="255"/>
      <c r="G42" s="255"/>
      <c r="H42" s="281"/>
      <c r="I42" s="212"/>
      <c r="J42" s="212"/>
      <c r="K42" s="212"/>
      <c r="L42" s="213"/>
      <c r="M42" s="212"/>
      <c r="N42" s="212"/>
      <c r="O42" s="212"/>
      <c r="P42" s="212"/>
      <c r="Q42" s="212"/>
    </row>
    <row r="43" spans="6:17" ht="16.5">
      <c r="F43" s="256"/>
      <c r="G43" s="256"/>
      <c r="H43" s="212"/>
      <c r="I43" s="212"/>
      <c r="J43" s="212"/>
      <c r="K43" s="212"/>
      <c r="L43" s="212"/>
      <c r="M43" s="212"/>
      <c r="N43" s="212"/>
      <c r="O43" s="212"/>
      <c r="P43" s="212"/>
      <c r="Q43" s="212"/>
    </row>
    <row r="44" spans="2:17" ht="16.5">
      <c r="B44" s="330"/>
      <c r="C44" s="331"/>
      <c r="F44" s="330"/>
      <c r="G44" s="331"/>
      <c r="I44" s="212"/>
      <c r="J44" s="212"/>
      <c r="K44" s="212"/>
      <c r="L44" s="212"/>
      <c r="M44" s="212"/>
      <c r="N44" s="212"/>
      <c r="O44" s="212"/>
      <c r="P44" s="212"/>
      <c r="Q44" s="212"/>
    </row>
    <row r="45" spans="2:17" ht="16.5">
      <c r="B45" s="335"/>
      <c r="C45" s="331"/>
      <c r="F45" s="335"/>
      <c r="G45" s="331"/>
      <c r="I45" s="212"/>
      <c r="J45" s="212"/>
      <c r="K45" s="212"/>
      <c r="L45" s="212"/>
      <c r="M45" s="212"/>
      <c r="N45" s="212"/>
      <c r="O45" s="212"/>
      <c r="P45" s="212"/>
      <c r="Q45" s="212"/>
    </row>
    <row r="46" spans="6:17" ht="12.75"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</row>
    <row r="47" spans="6:17" ht="12.75"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</row>
    <row r="48" spans="6:17" ht="12.75"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</row>
    <row r="49" spans="6:17" ht="12.75"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</row>
    <row r="50" spans="6:17" ht="12.75"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6:17" ht="12.75"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6:17" ht="12.75"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6:17" ht="12.75"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6:17" ht="12.75"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6:17" ht="12.75"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</row>
    <row r="56" spans="6:17" ht="12.75"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6:17" ht="12.75"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</row>
    <row r="58" spans="6:17" ht="12.75"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</row>
    <row r="59" spans="6:17" ht="12.75"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</row>
    <row r="60" spans="6:17" ht="12.75"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</row>
    <row r="61" spans="6:17" ht="12.75"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</row>
    <row r="62" spans="6:17" ht="12.75"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</row>
    <row r="63" spans="6:17" ht="12.75"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</row>
    <row r="64" spans="6:17" ht="12.75"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</row>
    <row r="65" spans="6:17" ht="12.75"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</row>
    <row r="66" spans="6:17" ht="12.75"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</row>
    <row r="67" spans="6:17" ht="12.75"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</row>
    <row r="68" spans="6:17" ht="12.75"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</row>
    <row r="69" spans="6:17" ht="12.75"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</row>
    <row r="70" spans="6:17" ht="12.75"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</row>
    <row r="71" spans="6:17" ht="12.75"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</row>
    <row r="72" spans="6:17" ht="12.75"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</row>
    <row r="73" spans="6:17" ht="12.75"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</row>
    <row r="74" spans="6:17" ht="12.75"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</row>
    <row r="75" spans="6:17" ht="12.75"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</row>
    <row r="76" spans="6:17" ht="12.75"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</row>
    <row r="77" spans="6:17" ht="12.75"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</row>
    <row r="78" spans="6:17" ht="12.75"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</row>
    <row r="79" spans="6:17" ht="12.75"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</row>
    <row r="80" spans="6:17" ht="12.75"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</row>
    <row r="81" spans="6:17" ht="12.75"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</row>
    <row r="82" spans="6:17" ht="12.75"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</row>
    <row r="83" spans="6:17" ht="12.75"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</row>
    <row r="84" spans="6:17" ht="12.75"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</row>
    <row r="85" spans="6:17" ht="12.75"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</row>
    <row r="86" spans="6:17" ht="12.75"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</row>
    <row r="87" spans="6:17" ht="12.75"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</row>
    <row r="88" spans="6:17" ht="12.75"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</row>
    <row r="89" spans="6:17" ht="12.75"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</row>
    <row r="90" spans="6:17" ht="12.75"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</row>
    <row r="91" spans="6:17" ht="12.75"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</row>
    <row r="92" spans="6:17" ht="12.75"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</row>
    <row r="93" spans="6:17" ht="12.75"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</row>
    <row r="94" spans="6:17" ht="12.75"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</row>
    <row r="95" spans="6:17" ht="12.75"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</row>
    <row r="96" spans="6:17" ht="12.75"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</row>
    <row r="97" spans="6:17" ht="12.75"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</row>
    <row r="98" spans="6:17" ht="12.75"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</row>
    <row r="99" spans="6:17" ht="12.75"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</row>
    <row r="100" spans="6:17" ht="12.75"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</row>
    <row r="101" spans="6:17" ht="12.75"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</row>
    <row r="102" spans="6:17" ht="12.75"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</row>
    <row r="103" spans="6:17" ht="12.75"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</row>
    <row r="104" spans="6:17" ht="12.75"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</row>
    <row r="105" spans="6:17" ht="12.75"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</row>
    <row r="106" spans="6:17" ht="12.75"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</row>
    <row r="107" spans="6:17" ht="12.75"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</row>
    <row r="108" spans="6:17" ht="12.75"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</row>
    <row r="109" spans="6:17" ht="12.75"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</row>
    <row r="110" spans="6:17" ht="12.75"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</row>
    <row r="111" spans="6:17" ht="12.75"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</row>
  </sheetData>
  <mergeCells count="14">
    <mergeCell ref="R10:V10"/>
    <mergeCell ref="F11:J11"/>
    <mergeCell ref="N11:O11"/>
    <mergeCell ref="R11:V11"/>
    <mergeCell ref="F8:G8"/>
    <mergeCell ref="F9:H9"/>
    <mergeCell ref="F10:J10"/>
    <mergeCell ref="N10:O10"/>
    <mergeCell ref="N2:P2"/>
    <mergeCell ref="H3:L3"/>
    <mergeCell ref="N3:P3"/>
    <mergeCell ref="D4:F4"/>
    <mergeCell ref="H4:L4"/>
    <mergeCell ref="N4:P4"/>
  </mergeCells>
  <printOptions/>
  <pageMargins left="0.75" right="0.75" top="1" bottom="1" header="0.4921259845" footer="0.4921259845"/>
  <pageSetup horizontalDpi="600" verticalDpi="600" orientation="landscape" paperSize="9" scale="65" r:id="rId2"/>
  <headerFooter alignWithMargins="0">
    <oddHeader>&amp;C&amp;"Arial CE,tučné"&amp;14Schválený rozpočet - kapitola 06 na r. 2010&amp;R&amp;"Arial CE,tučné"&amp;12v tis.Kč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2010-01-06T15:19:06Z</cp:lastPrinted>
  <dcterms:created xsi:type="dcterms:W3CDTF">2009-12-22T11:10:26Z</dcterms:created>
  <dcterms:modified xsi:type="dcterms:W3CDTF">2010-01-11T12:46:14Z</dcterms:modified>
  <cp:category/>
  <cp:version/>
  <cp:contentType/>
  <cp:contentStatus/>
</cp:coreProperties>
</file>