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8060" windowHeight="13095" tabRatio="601" activeTab="0"/>
  </bookViews>
  <sheets>
    <sheet name="SR 2016 vč.převodů" sheetId="1" r:id="rId1"/>
    <sheet name="pavouk" sheetId="2" r:id="rId2"/>
    <sheet name="kapitál.výdaje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Kocourová Běla (MHMP, OZV)</author>
  </authors>
  <commentList>
    <comment ref="E5" authorId="0">
      <text>
        <r>
          <rPr>
            <b/>
            <sz val="9"/>
            <rFont val="Tahoma"/>
            <family val="2"/>
          </rPr>
          <t>Kocourová Běla (MHMP, OZV):</t>
        </r>
        <r>
          <rPr>
            <sz val="9"/>
            <rFont val="Tahoma"/>
            <family val="2"/>
          </rPr>
          <t xml:space="preserve">
?</t>
        </r>
      </text>
    </comment>
  </commentList>
</comments>
</file>

<file path=xl/sharedStrings.xml><?xml version="1.0" encoding="utf-8"?>
<sst xmlns="http://schemas.openxmlformats.org/spreadsheetml/2006/main" count="222" uniqueCount="186">
  <si>
    <t>KUL - partnerství</t>
  </si>
  <si>
    <t>KUL - služby</t>
  </si>
  <si>
    <t>KUL - cestovní ruch</t>
  </si>
  <si>
    <t>Odd., §</t>
  </si>
  <si>
    <t>položka</t>
  </si>
  <si>
    <t>ORGANIZACE</t>
  </si>
  <si>
    <t>SR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</si>
  <si>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</si>
  <si>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</si>
  <si>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</si>
  <si>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</si>
  <si>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</si>
  <si>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</si>
  <si>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</si>
  <si>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</si>
  <si>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</si>
  <si>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 xml:space="preserve">¨9. Švandovo divadlo 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</si>
  <si>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</si>
  <si>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</si>
  <si>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</si>
  <si>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</si>
  <si>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</si>
  <si>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</si>
  <si>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</si>
  <si>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</si>
  <si>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</si>
  <si>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 xml:space="preserve">KUL - granty </t>
  </si>
  <si>
    <t>víceleté</t>
  </si>
  <si>
    <t>Kapitola 0662 celkem  - KULTURA</t>
  </si>
  <si>
    <t>5229, (4121)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</si>
  <si>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</si>
  <si>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</si>
  <si>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</si>
  <si>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</si>
  <si>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</si>
  <si>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</si>
  <si>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</si>
  <si>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</si>
  <si>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</si>
  <si>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</si>
  <si>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Církev.objekty v majetku církví</t>
  </si>
  <si>
    <t>OPP - koncepce</t>
  </si>
  <si>
    <t>UNESCO</t>
  </si>
  <si>
    <t>Karlův most</t>
  </si>
  <si>
    <t>církev v maj.města</t>
  </si>
  <si>
    <t>národnostní menšiny</t>
  </si>
  <si>
    <t>KAP 06  - neinvest. výdaje celkem :</t>
  </si>
  <si>
    <t>OPP - granty  + církev v maj.církví</t>
  </si>
  <si>
    <t>Příspěvkové organizace v působnosti OZV - radní Wolf</t>
  </si>
  <si>
    <t>Kap. 0662 OZV vlastní - radní Wolf</t>
  </si>
  <si>
    <t xml:space="preserve">radní Wolf -  správce kap. kap. 0647                      </t>
  </si>
  <si>
    <t>Kap. 0680  -radní Wolf</t>
  </si>
  <si>
    <t>Kap. 0683 - radní Wolf  - SVM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</si>
  <si>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</si>
  <si>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</si>
  <si>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Kap. 0664 - radní Nováková</t>
  </si>
  <si>
    <t xml:space="preserve">Kap. 0621 </t>
  </si>
  <si>
    <t>Vypracovala : B.Kocourová</t>
  </si>
  <si>
    <t>Schválený rozpočet na r.2016 vč.převodů</t>
  </si>
  <si>
    <t>Převod z r.2015</t>
  </si>
  <si>
    <t>Dne : 18.12.2015</t>
  </si>
  <si>
    <t>KAPITOLA 06</t>
  </si>
  <si>
    <t>BĚŽNÉ VÝDAJE</t>
  </si>
  <si>
    <t>KAPITÁLOVÉ VÝDAJE</t>
  </si>
  <si>
    <t>PAM.PÉČE</t>
  </si>
  <si>
    <t>KUL</t>
  </si>
  <si>
    <t>Národn.menšiny</t>
  </si>
  <si>
    <t>Církev v maj.města</t>
  </si>
  <si>
    <t>OZV</t>
  </si>
  <si>
    <t>OTV</t>
  </si>
  <si>
    <t>SVM</t>
  </si>
  <si>
    <t>rek.Div.pod Palmovkou</t>
  </si>
  <si>
    <t>pam.péče - granty</t>
  </si>
  <si>
    <t>pam.péče služby</t>
  </si>
  <si>
    <t xml:space="preserve">kultura </t>
  </si>
  <si>
    <t>Knih.+plastiky MČ</t>
  </si>
  <si>
    <t>Příspěvkové org.</t>
  </si>
  <si>
    <t>OZV MHMP</t>
  </si>
  <si>
    <t>církev v maj.církví-granty</t>
  </si>
  <si>
    <t>rezerva</t>
  </si>
  <si>
    <t>Areál Výstaviště</t>
  </si>
  <si>
    <t>přísp.organizace</t>
  </si>
  <si>
    <t>záležitosti kultury</t>
  </si>
  <si>
    <t>granty KUL</t>
  </si>
  <si>
    <t>partnerství</t>
  </si>
  <si>
    <t>cestovní ruch</t>
  </si>
  <si>
    <t>( služby)</t>
  </si>
  <si>
    <t>transform.org.</t>
  </si>
  <si>
    <t>1 leté</t>
  </si>
  <si>
    <t>produkce + služby</t>
  </si>
  <si>
    <t>granty + partn.</t>
  </si>
  <si>
    <t>a víceleté granty</t>
  </si>
  <si>
    <t>Vypracovala : Kocourová</t>
  </si>
  <si>
    <t>Kapitola 0662  - PO - radní Wolf</t>
  </si>
  <si>
    <t>v Kč</t>
  </si>
  <si>
    <t>Celkem</t>
  </si>
  <si>
    <t>Název akce</t>
  </si>
  <si>
    <t>č.akce</t>
  </si>
  <si>
    <t>Divadlo Na Vinohradech</t>
  </si>
  <si>
    <t>Divadlo Na zábradlí</t>
  </si>
  <si>
    <t>Zastřešení dvora</t>
  </si>
  <si>
    <t>0042553</t>
  </si>
  <si>
    <t>Městská divadla pražská</t>
  </si>
  <si>
    <t>Hudební divadlo v Karlíně</t>
  </si>
  <si>
    <t>Minor</t>
  </si>
  <si>
    <t>Rek.zvukového zařízení Velké scény</t>
  </si>
  <si>
    <t>0042265</t>
  </si>
  <si>
    <t>Galerie hl.m.Prahy</t>
  </si>
  <si>
    <t>Rek.Hospod.budov - Troj.zámek</t>
  </si>
  <si>
    <t>0042153</t>
  </si>
  <si>
    <t>Rek.a restaurování sousoší sv.J.Křtitele</t>
  </si>
  <si>
    <t>0042557</t>
  </si>
  <si>
    <t>Rek.a rest.sousoší sv.J.Nepomuckého</t>
  </si>
  <si>
    <t>0042554</t>
  </si>
  <si>
    <t>Rek.a rest.zahrad.schodiště-Troj.zámek</t>
  </si>
  <si>
    <t>0042556</t>
  </si>
  <si>
    <t>Výst.pomníku J.Palacha-Alšovo nábř.</t>
  </si>
  <si>
    <t>0041935</t>
  </si>
  <si>
    <t>Proved.kopie soklu sv.Borgiáše</t>
  </si>
  <si>
    <t>0041273</t>
  </si>
  <si>
    <t>Kopie  a rest.sousoší sv.V.Fererského</t>
  </si>
  <si>
    <t>0041713</t>
  </si>
  <si>
    <t>Kopie Marián.sloupu-Hradčan.nám.</t>
  </si>
  <si>
    <t>0041874</t>
  </si>
  <si>
    <t>Muzeum hl.m.Prahy</t>
  </si>
  <si>
    <t>Rek.a obnova hl.budovy a výst.nové</t>
  </si>
  <si>
    <t>0007778</t>
  </si>
  <si>
    <t>Rozšíř.funkcionality programu Museion</t>
  </si>
  <si>
    <t>0042560</t>
  </si>
  <si>
    <t>Městská knihovna v Praze</t>
  </si>
  <si>
    <t>Poříz.generátoru-zálož.zdroj.el.energie</t>
  </si>
  <si>
    <t>0042563</t>
  </si>
  <si>
    <t>Výst.knihovny Petřiny</t>
  </si>
  <si>
    <t>0041429</t>
  </si>
  <si>
    <t>Rek.a modernizace ústředí MK</t>
  </si>
  <si>
    <t>0004246</t>
  </si>
  <si>
    <t>Národní kulturní pam.Vyšehrad</t>
  </si>
  <si>
    <t>Výstavba veřejných WC</t>
  </si>
  <si>
    <t>0042565</t>
  </si>
  <si>
    <t>Závlahový systém III</t>
  </si>
  <si>
    <t>0042566</t>
  </si>
  <si>
    <t>Příspěvkové organizace   c e l k e m   :</t>
  </si>
  <si>
    <t>Kapitola 0662 - OZV MHMP</t>
  </si>
  <si>
    <t>Rezerva kapitoly 0662</t>
  </si>
  <si>
    <t>0042567</t>
  </si>
  <si>
    <t>Kap. 0621 - OTV</t>
  </si>
  <si>
    <t>MHMP-OTV</t>
  </si>
  <si>
    <t>Rekonstr.Divadla pod Palmovkou</t>
  </si>
  <si>
    <t>0042032</t>
  </si>
  <si>
    <t>Kap. 0683 - SVM</t>
  </si>
  <si>
    <t>SVM-MHMP</t>
  </si>
  <si>
    <t>Průmyslový palác - Výstaviště</t>
  </si>
  <si>
    <t>0040774</t>
  </si>
  <si>
    <t>Kapitola 06  CELKEM :</t>
  </si>
  <si>
    <t xml:space="preserve"> Schválený rozpočet na r. 2016  - kapitálové výdaje</t>
  </si>
  <si>
    <t>Úpravy interiéru</t>
  </si>
  <si>
    <t>0000000</t>
  </si>
  <si>
    <t>Divadlo pod Palmovkou</t>
  </si>
  <si>
    <t>Úprava průčelí budovy DpP</t>
  </si>
  <si>
    <t>0042606</t>
  </si>
  <si>
    <t>Dovybavení scénického osvětlení II</t>
  </si>
  <si>
    <t>Výměna div.sedaček - ABC</t>
  </si>
  <si>
    <t>Pražská informační služba</t>
  </si>
  <si>
    <t>0004600</t>
  </si>
  <si>
    <t>Obnova a rozvoj výpočet.techniky</t>
  </si>
  <si>
    <t>Hvězdárna a Planetárium</t>
  </si>
  <si>
    <t>Bezbariér.astronom.pozorování na HĎ</t>
  </si>
  <si>
    <t>Úprava interiér.západní kopule na ŠD</t>
  </si>
  <si>
    <t>C e l k e m   :</t>
  </si>
  <si>
    <t>0042238</t>
  </si>
  <si>
    <t>Protipovodňová opatření ve Vojtěchově</t>
  </si>
  <si>
    <t>Nákup laseru pro odd.konzervace sbírek</t>
  </si>
  <si>
    <t>Akviziční činnost II - nákup výtv.děl</t>
  </si>
  <si>
    <t>Onova terasovách zdí - Trojský zámek</t>
  </si>
  <si>
    <t>0041176</t>
  </si>
  <si>
    <t>Rekonstr.Šlechtovy restaurace</t>
  </si>
  <si>
    <t>Revitalizace pomníku Letná</t>
  </si>
  <si>
    <t>Rek.kostela Panny Marie a sv. K.Velikého</t>
  </si>
  <si>
    <t>HMP - MČ Běchovice</t>
  </si>
  <si>
    <t>PD rekonsttr.objektu Kult.pam.Stará pošta</t>
  </si>
  <si>
    <t>0080038</t>
  </si>
  <si>
    <t>rek.Šlechtovy .rest.</t>
  </si>
  <si>
    <t>Revital.pomníku Letná</t>
  </si>
  <si>
    <t>Rek.kostela Panny Marie</t>
  </si>
  <si>
    <t>MČ Běchovice</t>
  </si>
  <si>
    <t>Stará pošta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</si>
</sst>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</numFmts>
  <fonts count="85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2"/>
      <color indexed="10"/>
      <name val="Arial Narrow"/>
      <family val="2"/>
    </font>
    <font>
      <b/>
      <sz val="10"/>
      <name val="Arial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sz val="10"/>
      <name val="Arial CE"/>
      <family val="2"/>
    </font>
    <font>
      <sz val="16"/>
      <name val="Arial Narrow"/>
      <family val="2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CE"/>
      <family val="2"/>
    </font>
    <font>
      <b/>
      <sz val="16"/>
      <color indexed="10"/>
      <name val="Arial Narrow"/>
      <family val="2"/>
    </font>
    <font>
      <b/>
      <sz val="12"/>
      <color indexed="5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4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color indexed="17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14"/>
      <color rgb="FFFF0000"/>
      <name val="Arial Narrow"/>
      <family val="2"/>
    </font>
    <font>
      <b/>
      <sz val="12"/>
      <color rgb="FF00B050"/>
      <name val="Arial Narrow"/>
      <family val="2"/>
    </font>
    <font>
      <sz val="12"/>
      <color rgb="FF00B050"/>
      <name val="Arial Narrow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3" fontId="12" fillId="0" borderId="26" xfId="0" applyNumberFormat="1" applyFont="1" applyFill="1" applyBorder="1" applyAlignment="1">
      <alignment/>
    </xf>
    <xf numFmtId="0" fontId="14" fillId="33" borderId="27" xfId="0" applyFont="1" applyFill="1" applyBorder="1" applyAlignment="1">
      <alignment/>
    </xf>
    <xf numFmtId="3" fontId="10" fillId="33" borderId="28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3" fillId="0" borderId="13" xfId="0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0" fontId="12" fillId="0" borderId="33" xfId="0" applyFont="1" applyBorder="1" applyAlignment="1">
      <alignment/>
    </xf>
    <xf numFmtId="0" fontId="13" fillId="0" borderId="34" xfId="0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35" xfId="0" applyFont="1" applyBorder="1" applyAlignment="1">
      <alignment/>
    </xf>
    <xf numFmtId="0" fontId="13" fillId="0" borderId="36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2" fillId="0" borderId="37" xfId="0" applyFont="1" applyBorder="1" applyAlignment="1">
      <alignment/>
    </xf>
    <xf numFmtId="0" fontId="14" fillId="33" borderId="38" xfId="0" applyFont="1" applyFill="1" applyBorder="1" applyAlignment="1">
      <alignment/>
    </xf>
    <xf numFmtId="3" fontId="10" fillId="33" borderId="28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3" borderId="38" xfId="0" applyFont="1" applyFill="1" applyBorder="1" applyAlignment="1">
      <alignment/>
    </xf>
    <xf numFmtId="0" fontId="12" fillId="0" borderId="39" xfId="0" applyFont="1" applyBorder="1" applyAlignment="1">
      <alignment horizontal="right"/>
    </xf>
    <xf numFmtId="0" fontId="12" fillId="0" borderId="39" xfId="0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3" fontId="12" fillId="0" borderId="4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24" xfId="0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0" xfId="0" applyFont="1" applyBorder="1" applyAlignment="1">
      <alignment/>
    </xf>
    <xf numFmtId="3" fontId="16" fillId="35" borderId="28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13" fillId="0" borderId="49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6" fillId="35" borderId="38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12" fillId="0" borderId="53" xfId="0" applyFont="1" applyBorder="1" applyAlignment="1">
      <alignment/>
    </xf>
    <xf numFmtId="49" fontId="25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12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3" fontId="10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81" fillId="0" borderId="0" xfId="0" applyFont="1" applyBorder="1" applyAlignment="1">
      <alignment/>
    </xf>
    <xf numFmtId="0" fontId="28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3" fontId="2" fillId="33" borderId="38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82" fillId="0" borderId="0" xfId="0" applyFont="1" applyAlignment="1">
      <alignment/>
    </xf>
    <xf numFmtId="49" fontId="12" fillId="0" borderId="0" xfId="0" applyNumberFormat="1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2" fillId="36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Alignment="1">
      <alignment/>
    </xf>
    <xf numFmtId="3" fontId="20" fillId="0" borderId="28" xfId="0" applyNumberFormat="1" applyFont="1" applyBorder="1" applyAlignment="1">
      <alignment/>
    </xf>
    <xf numFmtId="0" fontId="30" fillId="0" borderId="0" xfId="0" applyFont="1" applyAlignment="1">
      <alignment/>
    </xf>
    <xf numFmtId="3" fontId="2" fillId="37" borderId="28" xfId="0" applyNumberFormat="1" applyFont="1" applyFill="1" applyBorder="1" applyAlignment="1">
      <alignment/>
    </xf>
    <xf numFmtId="3" fontId="8" fillId="8" borderId="26" xfId="0" applyNumberFormat="1" applyFont="1" applyFill="1" applyBorder="1" applyAlignment="1">
      <alignment/>
    </xf>
    <xf numFmtId="0" fontId="14" fillId="8" borderId="37" xfId="0" applyFont="1" applyFill="1" applyBorder="1" applyAlignment="1">
      <alignment/>
    </xf>
    <xf numFmtId="3" fontId="10" fillId="8" borderId="28" xfId="0" applyNumberFormat="1" applyFont="1" applyFill="1" applyBorder="1" applyAlignment="1">
      <alignment/>
    </xf>
    <xf numFmtId="0" fontId="2" fillId="11" borderId="49" xfId="0" applyFont="1" applyFill="1" applyBorder="1" applyAlignment="1">
      <alignment/>
    </xf>
    <xf numFmtId="3" fontId="8" fillId="11" borderId="28" xfId="0" applyNumberFormat="1" applyFont="1" applyFill="1" applyBorder="1" applyAlignment="1">
      <alignment/>
    </xf>
    <xf numFmtId="0" fontId="2" fillId="38" borderId="37" xfId="0" applyFont="1" applyFill="1" applyBorder="1" applyAlignment="1">
      <alignment/>
    </xf>
    <xf numFmtId="3" fontId="2" fillId="38" borderId="28" xfId="0" applyNumberFormat="1" applyFont="1" applyFill="1" applyBorder="1" applyAlignment="1">
      <alignment/>
    </xf>
    <xf numFmtId="3" fontId="2" fillId="11" borderId="28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49" fontId="83" fillId="0" borderId="0" xfId="0" applyNumberFormat="1" applyFont="1" applyBorder="1" applyAlignment="1">
      <alignment/>
    </xf>
    <xf numFmtId="0" fontId="83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32" xfId="0" applyFont="1" applyBorder="1" applyAlignment="1">
      <alignment horizontal="center"/>
    </xf>
    <xf numFmtId="1" fontId="10" fillId="0" borderId="56" xfId="0" applyNumberFormat="1" applyFont="1" applyBorder="1" applyAlignment="1">
      <alignment horizontal="center"/>
    </xf>
    <xf numFmtId="3" fontId="12" fillId="0" borderId="45" xfId="0" applyNumberFormat="1" applyFont="1" applyFill="1" applyBorder="1" applyAlignment="1">
      <alignment/>
    </xf>
    <xf numFmtId="3" fontId="8" fillId="8" borderId="57" xfId="0" applyNumberFormat="1" applyFont="1" applyFill="1" applyBorder="1" applyAlignment="1">
      <alignment/>
    </xf>
    <xf numFmtId="3" fontId="8" fillId="0" borderId="5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64" fontId="16" fillId="0" borderId="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2" fillId="0" borderId="59" xfId="0" applyNumberFormat="1" applyFont="1" applyBorder="1" applyAlignment="1">
      <alignment/>
    </xf>
    <xf numFmtId="3" fontId="33" fillId="0" borderId="1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32" fillId="0" borderId="58" xfId="0" applyNumberFormat="1" applyFont="1" applyBorder="1" applyAlignment="1">
      <alignment/>
    </xf>
    <xf numFmtId="3" fontId="32" fillId="0" borderId="59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32" fillId="0" borderId="61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/>
    </xf>
    <xf numFmtId="3" fontId="32" fillId="0" borderId="25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6" fillId="0" borderId="6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39" borderId="29" xfId="0" applyNumberFormat="1" applyFont="1" applyFill="1" applyBorder="1" applyAlignment="1">
      <alignment horizontal="center"/>
    </xf>
    <xf numFmtId="3" fontId="10" fillId="19" borderId="29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3" fontId="10" fillId="33" borderId="29" xfId="0" applyNumberFormat="1" applyFont="1" applyFill="1" applyBorder="1" applyAlignment="1">
      <alignment horizontal="center"/>
    </xf>
    <xf numFmtId="3" fontId="10" fillId="35" borderId="29" xfId="0" applyNumberFormat="1" applyFont="1" applyFill="1" applyBorder="1" applyAlignment="1">
      <alignment horizontal="center"/>
    </xf>
    <xf numFmtId="3" fontId="10" fillId="29" borderId="29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3" fontId="10" fillId="33" borderId="29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3" fontId="10" fillId="39" borderId="29" xfId="0" applyNumberFormat="1" applyFont="1" applyFill="1" applyBorder="1" applyAlignment="1">
      <alignment horizontal="center"/>
    </xf>
    <xf numFmtId="4" fontId="13" fillId="39" borderId="62" xfId="0" applyNumberFormat="1" applyFont="1" applyFill="1" applyBorder="1" applyAlignment="1">
      <alignment horizontal="center"/>
    </xf>
    <xf numFmtId="4" fontId="9" fillId="19" borderId="62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9" fillId="35" borderId="6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" fontId="14" fillId="29" borderId="62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4" fillId="33" borderId="62" xfId="0" applyNumberFormat="1" applyFont="1" applyFill="1" applyBorder="1" applyAlignment="1">
      <alignment horizontal="center"/>
    </xf>
    <xf numFmtId="3" fontId="10" fillId="39" borderId="62" xfId="0" applyNumberFormat="1" applyFont="1" applyFill="1" applyBorder="1" applyAlignment="1">
      <alignment horizontal="center"/>
    </xf>
    <xf numFmtId="3" fontId="10" fillId="29" borderId="6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4" fontId="10" fillId="39" borderId="26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164" fontId="22" fillId="19" borderId="26" xfId="0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164" fontId="13" fillId="33" borderId="26" xfId="0" applyNumberFormat="1" applyFont="1" applyFill="1" applyBorder="1" applyAlignment="1">
      <alignment horizontal="center"/>
    </xf>
    <xf numFmtId="164" fontId="22" fillId="35" borderId="26" xfId="0" applyNumberFormat="1" applyFont="1" applyFill="1" applyBorder="1" applyAlignment="1">
      <alignment horizontal="center"/>
    </xf>
    <xf numFmtId="3" fontId="10" fillId="29" borderId="26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3" borderId="26" xfId="0" applyNumberFormat="1" applyFont="1" applyFill="1" applyBorder="1" applyAlignment="1">
      <alignment horizontal="center"/>
    </xf>
    <xf numFmtId="3" fontId="35" fillId="0" borderId="0" xfId="0" applyNumberFormat="1" applyFont="1" applyFill="1" applyAlignment="1">
      <alignment/>
    </xf>
    <xf numFmtId="3" fontId="6" fillId="39" borderId="26" xfId="0" applyNumberFormat="1" applyFont="1" applyFill="1" applyBorder="1" applyAlignment="1">
      <alignment horizontal="center"/>
    </xf>
    <xf numFmtId="3" fontId="36" fillId="0" borderId="0" xfId="0" applyNumberFormat="1" applyFont="1" applyFill="1" applyAlignment="1">
      <alignment/>
    </xf>
    <xf numFmtId="3" fontId="7" fillId="29" borderId="26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3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7" borderId="29" xfId="0" applyNumberFormat="1" applyFont="1" applyFill="1" applyBorder="1" applyAlignment="1">
      <alignment horizontal="center"/>
    </xf>
    <xf numFmtId="3" fontId="18" fillId="7" borderId="29" xfId="0" applyNumberFormat="1" applyFont="1" applyFill="1" applyBorder="1" applyAlignment="1">
      <alignment horizontal="center"/>
    </xf>
    <xf numFmtId="3" fontId="8" fillId="33" borderId="62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8" fillId="33" borderId="29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3" fontId="10" fillId="40" borderId="29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0" fillId="41" borderId="29" xfId="0" applyNumberFormat="1" applyFont="1" applyFill="1" applyBorder="1" applyAlignment="1">
      <alignment horizontal="center"/>
    </xf>
    <xf numFmtId="3" fontId="10" fillId="16" borderId="29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3" fontId="10" fillId="7" borderId="62" xfId="0" applyNumberFormat="1" applyFont="1" applyFill="1" applyBorder="1" applyAlignment="1">
      <alignment horizontal="center"/>
    </xf>
    <xf numFmtId="3" fontId="6" fillId="7" borderId="62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7" borderId="6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2" fillId="33" borderId="62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6" fillId="33" borderId="6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3" fontId="14" fillId="40" borderId="62" xfId="0" applyNumberFormat="1" applyFont="1" applyFill="1" applyBorder="1" applyAlignment="1">
      <alignment horizontal="center"/>
    </xf>
    <xf numFmtId="3" fontId="10" fillId="41" borderId="62" xfId="0" applyNumberFormat="1" applyFont="1" applyFill="1" applyBorder="1" applyAlignment="1">
      <alignment horizontal="center"/>
    </xf>
    <xf numFmtId="3" fontId="10" fillId="16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3" fontId="6" fillId="7" borderId="26" xfId="0" applyNumberFormat="1" applyFont="1" applyFill="1" applyBorder="1" applyAlignment="1">
      <alignment horizontal="center"/>
    </xf>
    <xf numFmtId="4" fontId="7" fillId="7" borderId="2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13" fillId="7" borderId="26" xfId="0" applyNumberFormat="1" applyFont="1" applyFill="1" applyBorder="1" applyAlignment="1">
      <alignment horizontal="center"/>
    </xf>
    <xf numFmtId="3" fontId="14" fillId="33" borderId="26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3" fontId="6" fillId="33" borderId="26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3" fontId="10" fillId="40" borderId="26" xfId="0" applyNumberFormat="1" applyFont="1" applyFill="1" applyBorder="1" applyAlignment="1">
      <alignment horizontal="center"/>
    </xf>
    <xf numFmtId="3" fontId="13" fillId="41" borderId="26" xfId="0" applyNumberFormat="1" applyFont="1" applyFill="1" applyBorder="1" applyAlignment="1">
      <alignment horizontal="center"/>
    </xf>
    <xf numFmtId="3" fontId="6" fillId="16" borderId="26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3" fontId="18" fillId="41" borderId="62" xfId="0" applyNumberFormat="1" applyFont="1" applyFill="1" applyBorder="1" applyAlignment="1">
      <alignment horizontal="center"/>
    </xf>
    <xf numFmtId="3" fontId="8" fillId="41" borderId="62" xfId="0" applyNumberFormat="1" applyFont="1" applyFill="1" applyBorder="1" applyAlignment="1">
      <alignment horizontal="center"/>
    </xf>
    <xf numFmtId="3" fontId="8" fillId="41" borderId="29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10" fillId="41" borderId="62" xfId="0" applyNumberFormat="1" applyFont="1" applyFill="1" applyBorder="1" applyAlignment="1">
      <alignment horizontal="center"/>
    </xf>
    <xf numFmtId="49" fontId="14" fillId="41" borderId="62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3" fontId="7" fillId="41" borderId="26" xfId="0" applyNumberFormat="1" applyFont="1" applyFill="1" applyBorder="1" applyAlignment="1">
      <alignment horizontal="center"/>
    </xf>
    <xf numFmtId="3" fontId="22" fillId="41" borderId="26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3" fontId="18" fillId="41" borderId="29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35" fillId="41" borderId="29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36" fillId="0" borderId="0" xfId="0" applyNumberFormat="1" applyFont="1" applyBorder="1" applyAlignment="1">
      <alignment horizontal="left"/>
    </xf>
    <xf numFmtId="4" fontId="36" fillId="0" borderId="0" xfId="0" applyNumberFormat="1" applyFont="1" applyBorder="1" applyAlignment="1">
      <alignment/>
    </xf>
    <xf numFmtId="164" fontId="36" fillId="0" borderId="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center"/>
    </xf>
    <xf numFmtId="3" fontId="13" fillId="41" borderId="62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" fontId="13" fillId="41" borderId="62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6" fillId="0" borderId="0" xfId="0" applyNumberFormat="1" applyFont="1" applyBorder="1" applyAlignment="1">
      <alignment horizontal="left"/>
    </xf>
    <xf numFmtId="164" fontId="36" fillId="0" borderId="0" xfId="0" applyNumberFormat="1" applyFont="1" applyBorder="1" applyAlignment="1">
      <alignment/>
    </xf>
    <xf numFmtId="3" fontId="6" fillId="41" borderId="26" xfId="0" applyNumberFormat="1" applyFont="1" applyFill="1" applyBorder="1" applyAlignment="1">
      <alignment/>
    </xf>
    <xf numFmtId="4" fontId="9" fillId="41" borderId="2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left"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10" fillId="0" borderId="31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32" xfId="0" applyFont="1" applyFill="1" applyBorder="1" applyAlignment="1">
      <alignment/>
    </xf>
    <xf numFmtId="0" fontId="37" fillId="0" borderId="63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6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7" fillId="0" borderId="64" xfId="0" applyFont="1" applyFill="1" applyBorder="1" applyAlignment="1">
      <alignment horizontal="center"/>
    </xf>
    <xf numFmtId="0" fontId="37" fillId="0" borderId="45" xfId="0" applyFont="1" applyFill="1" applyBorder="1" applyAlignment="1">
      <alignment/>
    </xf>
    <xf numFmtId="0" fontId="37" fillId="0" borderId="65" xfId="0" applyFont="1" applyFill="1" applyBorder="1" applyAlignment="1">
      <alignment horizontal="center"/>
    </xf>
    <xf numFmtId="0" fontId="12" fillId="0" borderId="6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60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2" xfId="0" applyFont="1" applyBorder="1" applyAlignment="1">
      <alignment/>
    </xf>
    <xf numFmtId="0" fontId="14" fillId="0" borderId="5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60" xfId="0" applyFont="1" applyBorder="1" applyAlignment="1">
      <alignment/>
    </xf>
    <xf numFmtId="0" fontId="14" fillId="0" borderId="37" xfId="0" applyFont="1" applyBorder="1" applyAlignment="1">
      <alignment/>
    </xf>
    <xf numFmtId="0" fontId="12" fillId="0" borderId="29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62" xfId="0" applyFont="1" applyBorder="1" applyAlignment="1">
      <alignment/>
    </xf>
    <xf numFmtId="3" fontId="12" fillId="0" borderId="62" xfId="0" applyNumberFormat="1" applyFont="1" applyFill="1" applyBorder="1" applyAlignment="1">
      <alignment/>
    </xf>
    <xf numFmtId="0" fontId="12" fillId="0" borderId="28" xfId="0" applyFont="1" applyBorder="1" applyAlignment="1">
      <alignment/>
    </xf>
    <xf numFmtId="0" fontId="12" fillId="0" borderId="58" xfId="0" applyFont="1" applyBorder="1" applyAlignment="1">
      <alignment/>
    </xf>
    <xf numFmtId="0" fontId="0" fillId="0" borderId="62" xfId="0" applyFill="1" applyBorder="1" applyAlignment="1">
      <alignment/>
    </xf>
    <xf numFmtId="3" fontId="12" fillId="0" borderId="32" xfId="0" applyNumberFormat="1" applyFont="1" applyBorder="1" applyAlignment="1">
      <alignment/>
    </xf>
    <xf numFmtId="0" fontId="13" fillId="0" borderId="60" xfId="0" applyFont="1" applyBorder="1" applyAlignment="1">
      <alignment/>
    </xf>
    <xf numFmtId="49" fontId="12" fillId="0" borderId="35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2" fillId="0" borderId="62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12" fillId="0" borderId="66" xfId="0" applyNumberFormat="1" applyFont="1" applyBorder="1" applyAlignment="1">
      <alignment/>
    </xf>
    <xf numFmtId="49" fontId="12" fillId="0" borderId="67" xfId="0" applyNumberFormat="1" applyFont="1" applyFill="1" applyBorder="1" applyAlignment="1">
      <alignment horizontal="right"/>
    </xf>
    <xf numFmtId="3" fontId="18" fillId="0" borderId="67" xfId="0" applyNumberFormat="1" applyFont="1" applyBorder="1" applyAlignment="1">
      <alignment/>
    </xf>
    <xf numFmtId="0" fontId="13" fillId="0" borderId="38" xfId="0" applyFont="1" applyBorder="1" applyAlignment="1">
      <alignment/>
    </xf>
    <xf numFmtId="0" fontId="14" fillId="0" borderId="59" xfId="0" applyFont="1" applyBorder="1" applyAlignment="1">
      <alignment/>
    </xf>
    <xf numFmtId="3" fontId="12" fillId="0" borderId="29" xfId="0" applyNumberFormat="1" applyFont="1" applyBorder="1" applyAlignment="1">
      <alignment/>
    </xf>
    <xf numFmtId="49" fontId="12" fillId="0" borderId="58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/>
    </xf>
    <xf numFmtId="49" fontId="12" fillId="0" borderId="36" xfId="0" applyNumberFormat="1" applyFont="1" applyFill="1" applyBorder="1" applyAlignment="1">
      <alignment horizontal="right"/>
    </xf>
    <xf numFmtId="3" fontId="10" fillId="0" borderId="35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49" fontId="12" fillId="0" borderId="21" xfId="0" applyNumberFormat="1" applyFont="1" applyFill="1" applyBorder="1" applyAlignment="1">
      <alignment horizontal="right"/>
    </xf>
    <xf numFmtId="49" fontId="12" fillId="0" borderId="32" xfId="0" applyNumberFormat="1" applyFont="1" applyFill="1" applyBorder="1" applyAlignment="1">
      <alignment horizontal="right"/>
    </xf>
    <xf numFmtId="49" fontId="12" fillId="0" borderId="45" xfId="0" applyNumberFormat="1" applyFont="1" applyBorder="1" applyAlignment="1">
      <alignment horizontal="right"/>
    </xf>
    <xf numFmtId="3" fontId="10" fillId="0" borderId="45" xfId="0" applyNumberFormat="1" applyFont="1" applyBorder="1" applyAlignment="1">
      <alignment/>
    </xf>
    <xf numFmtId="3" fontId="12" fillId="0" borderId="54" xfId="0" applyNumberFormat="1" applyFont="1" applyFill="1" applyBorder="1" applyAlignment="1">
      <alignment/>
    </xf>
    <xf numFmtId="49" fontId="12" fillId="0" borderId="45" xfId="0" applyNumberFormat="1" applyFont="1" applyFill="1" applyBorder="1" applyAlignment="1">
      <alignment horizontal="right"/>
    </xf>
    <xf numFmtId="3" fontId="12" fillId="0" borderId="45" xfId="0" applyNumberFormat="1" applyFont="1" applyBorder="1" applyAlignment="1">
      <alignment/>
    </xf>
    <xf numFmtId="3" fontId="12" fillId="0" borderId="68" xfId="0" applyNumberFormat="1" applyFont="1" applyFill="1" applyBorder="1" applyAlignment="1">
      <alignment/>
    </xf>
    <xf numFmtId="0" fontId="2" fillId="42" borderId="38" xfId="0" applyFont="1" applyFill="1" applyBorder="1" applyAlignment="1">
      <alignment/>
    </xf>
    <xf numFmtId="3" fontId="10" fillId="42" borderId="37" xfId="0" applyNumberFormat="1" applyFont="1" applyFill="1" applyBorder="1" applyAlignment="1">
      <alignment/>
    </xf>
    <xf numFmtId="49" fontId="12" fillId="42" borderId="28" xfId="0" applyNumberFormat="1" applyFont="1" applyFill="1" applyBorder="1" applyAlignment="1">
      <alignment horizontal="right"/>
    </xf>
    <xf numFmtId="3" fontId="2" fillId="42" borderId="2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2" fillId="0" borderId="52" xfId="0" applyFont="1" applyBorder="1" applyAlignment="1">
      <alignment/>
    </xf>
    <xf numFmtId="0" fontId="14" fillId="0" borderId="38" xfId="0" applyFont="1" applyBorder="1" applyAlignment="1">
      <alignment/>
    </xf>
    <xf numFmtId="3" fontId="12" fillId="43" borderId="28" xfId="0" applyNumberFormat="1" applyFont="1" applyFill="1" applyBorder="1" applyAlignment="1">
      <alignment/>
    </xf>
    <xf numFmtId="49" fontId="12" fillId="43" borderId="37" xfId="0" applyNumberFormat="1" applyFont="1" applyFill="1" applyBorder="1" applyAlignment="1">
      <alignment horizontal="right"/>
    </xf>
    <xf numFmtId="3" fontId="2" fillId="43" borderId="38" xfId="0" applyNumberFormat="1" applyFont="1" applyFill="1" applyBorder="1" applyAlignment="1">
      <alignment/>
    </xf>
    <xf numFmtId="3" fontId="2" fillId="43" borderId="28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52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3" fontId="12" fillId="44" borderId="28" xfId="0" applyNumberFormat="1" applyFont="1" applyFill="1" applyBorder="1" applyAlignment="1">
      <alignment/>
    </xf>
    <xf numFmtId="49" fontId="12" fillId="44" borderId="69" xfId="0" applyNumberFormat="1" applyFont="1" applyFill="1" applyBorder="1" applyAlignment="1">
      <alignment horizontal="right"/>
    </xf>
    <xf numFmtId="3" fontId="2" fillId="44" borderId="47" xfId="0" applyNumberFormat="1" applyFont="1" applyFill="1" applyBorder="1" applyAlignment="1">
      <alignment/>
    </xf>
    <xf numFmtId="3" fontId="2" fillId="44" borderId="48" xfId="0" applyNumberFormat="1" applyFont="1" applyFill="1" applyBorder="1" applyAlignment="1">
      <alignment/>
    </xf>
    <xf numFmtId="3" fontId="16" fillId="45" borderId="38" xfId="0" applyNumberFormat="1" applyFont="1" applyFill="1" applyBorder="1" applyAlignment="1">
      <alignment/>
    </xf>
    <xf numFmtId="49" fontId="38" fillId="45" borderId="37" xfId="0" applyNumberFormat="1" applyFont="1" applyFill="1" applyBorder="1" applyAlignment="1">
      <alignment horizontal="right"/>
    </xf>
    <xf numFmtId="3" fontId="16" fillId="45" borderId="28" xfId="0" applyNumberFormat="1" applyFont="1" applyFill="1" applyBorder="1" applyAlignment="1">
      <alignment/>
    </xf>
    <xf numFmtId="3" fontId="16" fillId="45" borderId="5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66" fontId="10" fillId="0" borderId="0" xfId="3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0" borderId="0" xfId="3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166" fontId="43" fillId="0" borderId="0" xfId="39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4" fillId="0" borderId="38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41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70" xfId="0" applyFont="1" applyFill="1" applyBorder="1" applyAlignment="1">
      <alignment/>
    </xf>
    <xf numFmtId="0" fontId="14" fillId="0" borderId="70" xfId="0" applyFont="1" applyFill="1" applyBorder="1" applyAlignment="1">
      <alignment/>
    </xf>
    <xf numFmtId="49" fontId="12" fillId="0" borderId="33" xfId="0" applyNumberFormat="1" applyFont="1" applyFill="1" applyBorder="1" applyAlignment="1">
      <alignment horizontal="right"/>
    </xf>
    <xf numFmtId="3" fontId="18" fillId="0" borderId="33" xfId="0" applyNumberFormat="1" applyFont="1" applyBorder="1" applyAlignment="1">
      <alignment/>
    </xf>
    <xf numFmtId="0" fontId="14" fillId="0" borderId="39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49" fontId="0" fillId="0" borderId="39" xfId="0" applyNumberFormat="1" applyFont="1" applyBorder="1" applyAlignment="1">
      <alignment horizontal="right"/>
    </xf>
    <xf numFmtId="3" fontId="0" fillId="0" borderId="39" xfId="0" applyNumberFormat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Font="1" applyFill="1" applyBorder="1" applyAlignment="1">
      <alignment/>
    </xf>
    <xf numFmtId="49" fontId="0" fillId="0" borderId="72" xfId="0" applyNumberFormat="1" applyFont="1" applyBorder="1" applyAlignment="1">
      <alignment horizontal="right"/>
    </xf>
    <xf numFmtId="3" fontId="0" fillId="0" borderId="74" xfId="0" applyNumberFormat="1" applyFont="1" applyFill="1" applyBorder="1" applyAlignment="1">
      <alignment/>
    </xf>
    <xf numFmtId="0" fontId="13" fillId="0" borderId="72" xfId="0" applyFont="1" applyFill="1" applyBorder="1" applyAlignment="1">
      <alignment/>
    </xf>
    <xf numFmtId="3" fontId="18" fillId="0" borderId="35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62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49" fontId="12" fillId="0" borderId="41" xfId="0" applyNumberFormat="1" applyFont="1" applyFill="1" applyBorder="1" applyAlignment="1">
      <alignment horizontal="right"/>
    </xf>
    <xf numFmtId="49" fontId="12" fillId="37" borderId="47" xfId="0" applyNumberFormat="1" applyFont="1" applyFill="1" applyBorder="1" applyAlignment="1">
      <alignment horizontal="right"/>
    </xf>
    <xf numFmtId="3" fontId="2" fillId="37" borderId="47" xfId="0" applyNumberFormat="1" applyFont="1" applyFill="1" applyBorder="1" applyAlignment="1">
      <alignment/>
    </xf>
    <xf numFmtId="3" fontId="2" fillId="37" borderId="48" xfId="0" applyNumberFormat="1" applyFont="1" applyFill="1" applyBorder="1" applyAlignment="1">
      <alignment/>
    </xf>
    <xf numFmtId="3" fontId="10" fillId="37" borderId="27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49" fontId="12" fillId="0" borderId="39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right"/>
    </xf>
    <xf numFmtId="3" fontId="12" fillId="0" borderId="43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3" fontId="20" fillId="0" borderId="43" xfId="0" applyNumberFormat="1" applyFont="1" applyFill="1" applyBorder="1" applyAlignment="1">
      <alignment/>
    </xf>
    <xf numFmtId="3" fontId="12" fillId="11" borderId="27" xfId="0" applyNumberFormat="1" applyFont="1" applyFill="1" applyBorder="1" applyAlignment="1">
      <alignment/>
    </xf>
    <xf numFmtId="49" fontId="12" fillId="11" borderId="47" xfId="0" applyNumberFormat="1" applyFont="1" applyFill="1" applyBorder="1" applyAlignment="1">
      <alignment horizontal="right"/>
    </xf>
    <xf numFmtId="3" fontId="20" fillId="11" borderId="47" xfId="0" applyNumberFormat="1" applyFont="1" applyFill="1" applyBorder="1" applyAlignment="1">
      <alignment/>
    </xf>
    <xf numFmtId="3" fontId="2" fillId="11" borderId="48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2" fillId="11" borderId="47" xfId="0" applyNumberFormat="1" applyFont="1" applyFill="1" applyBorder="1" applyAlignment="1">
      <alignment/>
    </xf>
    <xf numFmtId="3" fontId="10" fillId="40" borderId="28" xfId="0" applyNumberFormat="1" applyFont="1" applyFill="1" applyBorder="1" applyAlignment="1">
      <alignment/>
    </xf>
    <xf numFmtId="49" fontId="12" fillId="40" borderId="37" xfId="0" applyNumberFormat="1" applyFont="1" applyFill="1" applyBorder="1" applyAlignment="1">
      <alignment horizontal="right"/>
    </xf>
    <xf numFmtId="3" fontId="10" fillId="40" borderId="28" xfId="0" applyNumberFormat="1" applyFont="1" applyFill="1" applyBorder="1" applyAlignment="1">
      <alignment/>
    </xf>
    <xf numFmtId="3" fontId="10" fillId="40" borderId="37" xfId="0" applyNumberFormat="1" applyFont="1" applyFill="1" applyBorder="1" applyAlignment="1">
      <alignment/>
    </xf>
    <xf numFmtId="49" fontId="12" fillId="40" borderId="28" xfId="0" applyNumberFormat="1" applyFont="1" applyFill="1" applyBorder="1" applyAlignment="1">
      <alignment horizontal="right"/>
    </xf>
    <xf numFmtId="49" fontId="10" fillId="40" borderId="28" xfId="0" applyNumberFormat="1" applyFont="1" applyFill="1" applyBorder="1" applyAlignment="1">
      <alignment horizontal="right"/>
    </xf>
    <xf numFmtId="3" fontId="10" fillId="40" borderId="57" xfId="0" applyNumberFormat="1" applyFont="1" applyFill="1" applyBorder="1" applyAlignment="1">
      <alignment/>
    </xf>
    <xf numFmtId="0" fontId="13" fillId="40" borderId="32" xfId="0" applyFont="1" applyFill="1" applyBorder="1" applyAlignment="1">
      <alignment/>
    </xf>
    <xf numFmtId="49" fontId="12" fillId="40" borderId="31" xfId="0" applyNumberFormat="1" applyFont="1" applyFill="1" applyBorder="1" applyAlignment="1">
      <alignment horizontal="right"/>
    </xf>
    <xf numFmtId="3" fontId="10" fillId="40" borderId="32" xfId="0" applyNumberFormat="1" applyFont="1" applyFill="1" applyBorder="1" applyAlignment="1">
      <alignment horizontal="right"/>
    </xf>
    <xf numFmtId="3" fontId="10" fillId="40" borderId="63" xfId="0" applyNumberFormat="1" applyFont="1" applyFill="1" applyBorder="1" applyAlignment="1">
      <alignment/>
    </xf>
    <xf numFmtId="0" fontId="13" fillId="40" borderId="29" xfId="0" applyFont="1" applyFill="1" applyBorder="1" applyAlignment="1">
      <alignment/>
    </xf>
    <xf numFmtId="49" fontId="12" fillId="40" borderId="59" xfId="0" applyNumberFormat="1" applyFont="1" applyFill="1" applyBorder="1" applyAlignment="1">
      <alignment horizontal="right"/>
    </xf>
    <xf numFmtId="3" fontId="10" fillId="40" borderId="29" xfId="0" applyNumberFormat="1" applyFont="1" applyFill="1" applyBorder="1" applyAlignment="1">
      <alignment horizontal="right"/>
    </xf>
    <xf numFmtId="3" fontId="8" fillId="40" borderId="29" xfId="0" applyNumberFormat="1" applyFont="1" applyFill="1" applyBorder="1" applyAlignment="1">
      <alignment horizontal="right"/>
    </xf>
    <xf numFmtId="3" fontId="10" fillId="40" borderId="12" xfId="0" applyNumberFormat="1" applyFont="1" applyFill="1" applyBorder="1" applyAlignment="1">
      <alignment/>
    </xf>
    <xf numFmtId="0" fontId="13" fillId="40" borderId="28" xfId="0" applyFont="1" applyFill="1" applyBorder="1" applyAlignment="1">
      <alignment/>
    </xf>
    <xf numFmtId="3" fontId="12" fillId="40" borderId="28" xfId="0" applyNumberFormat="1" applyFont="1" applyFill="1" applyBorder="1" applyAlignment="1">
      <alignment horizontal="right"/>
    </xf>
    <xf numFmtId="3" fontId="8" fillId="40" borderId="28" xfId="0" applyNumberFormat="1" applyFont="1" applyFill="1" applyBorder="1" applyAlignment="1">
      <alignment horizontal="right"/>
    </xf>
    <xf numFmtId="3" fontId="10" fillId="40" borderId="28" xfId="0" applyNumberFormat="1" applyFont="1" applyFill="1" applyBorder="1" applyAlignment="1">
      <alignment horizontal="right"/>
    </xf>
    <xf numFmtId="3" fontId="10" fillId="40" borderId="38" xfId="0" applyNumberFormat="1" applyFont="1" applyFill="1" applyBorder="1" applyAlignment="1">
      <alignment horizontal="right"/>
    </xf>
    <xf numFmtId="0" fontId="13" fillId="40" borderId="62" xfId="0" applyFont="1" applyFill="1" applyBorder="1" applyAlignment="1">
      <alignment/>
    </xf>
    <xf numFmtId="49" fontId="12" fillId="40" borderId="0" xfId="0" applyNumberFormat="1" applyFont="1" applyFill="1" applyBorder="1" applyAlignment="1">
      <alignment horizontal="right"/>
    </xf>
    <xf numFmtId="3" fontId="10" fillId="40" borderId="62" xfId="0" applyNumberFormat="1" applyFont="1" applyFill="1" applyBorder="1" applyAlignment="1">
      <alignment horizontal="right"/>
    </xf>
    <xf numFmtId="3" fontId="8" fillId="40" borderId="60" xfId="0" applyNumberFormat="1" applyFont="1" applyFill="1" applyBorder="1" applyAlignment="1">
      <alignment horizontal="right"/>
    </xf>
    <xf numFmtId="3" fontId="10" fillId="40" borderId="62" xfId="0" applyNumberFormat="1" applyFont="1" applyFill="1" applyBorder="1" applyAlignment="1">
      <alignment/>
    </xf>
    <xf numFmtId="0" fontId="13" fillId="40" borderId="70" xfId="0" applyFont="1" applyFill="1" applyBorder="1" applyAlignment="1">
      <alignment/>
    </xf>
    <xf numFmtId="49" fontId="12" fillId="40" borderId="70" xfId="0" applyNumberFormat="1" applyFont="1" applyFill="1" applyBorder="1" applyAlignment="1">
      <alignment horizontal="right"/>
    </xf>
    <xf numFmtId="3" fontId="10" fillId="40" borderId="70" xfId="0" applyNumberFormat="1" applyFont="1" applyFill="1" applyBorder="1" applyAlignment="1">
      <alignment/>
    </xf>
    <xf numFmtId="3" fontId="12" fillId="40" borderId="70" xfId="0" applyNumberFormat="1" applyFont="1" applyFill="1" applyBorder="1" applyAlignment="1">
      <alignment/>
    </xf>
    <xf numFmtId="3" fontId="10" fillId="40" borderId="76" xfId="0" applyNumberFormat="1" applyFont="1" applyFill="1" applyBorder="1" applyAlignment="1">
      <alignment/>
    </xf>
    <xf numFmtId="0" fontId="30" fillId="40" borderId="50" xfId="0" applyFont="1" applyFill="1" applyBorder="1" applyAlignment="1">
      <alignment/>
    </xf>
    <xf numFmtId="0" fontId="0" fillId="40" borderId="50" xfId="0" applyFill="1" applyBorder="1" applyAlignment="1">
      <alignment/>
    </xf>
    <xf numFmtId="3" fontId="30" fillId="40" borderId="50" xfId="0" applyNumberFormat="1" applyFont="1" applyFill="1" applyBorder="1" applyAlignment="1">
      <alignment/>
    </xf>
    <xf numFmtId="3" fontId="0" fillId="40" borderId="50" xfId="0" applyNumberFormat="1" applyFill="1" applyBorder="1" applyAlignment="1">
      <alignment/>
    </xf>
    <xf numFmtId="3" fontId="30" fillId="40" borderId="77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13" fillId="44" borderId="26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3" fontId="14" fillId="44" borderId="62" xfId="0" applyNumberFormat="1" applyFont="1" applyFill="1" applyBorder="1" applyAlignment="1">
      <alignment horizontal="center"/>
    </xf>
    <xf numFmtId="3" fontId="10" fillId="44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4" fillId="0" borderId="60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3" fontId="34" fillId="0" borderId="18" xfId="0" applyNumberFormat="1" applyFont="1" applyBorder="1" applyAlignment="1">
      <alignment horizontal="center"/>
    </xf>
    <xf numFmtId="3" fontId="31" fillId="0" borderId="6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31" fillId="0" borderId="1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31" fillId="0" borderId="58" xfId="0" applyNumberFormat="1" applyFont="1" applyBorder="1" applyAlignment="1">
      <alignment horizontal="center"/>
    </xf>
    <xf numFmtId="3" fontId="31" fillId="0" borderId="59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58</xdr:row>
      <xdr:rowOff>9525</xdr:rowOff>
    </xdr:from>
    <xdr:to>
      <xdr:col>3</xdr:col>
      <xdr:colOff>981075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2752725" y="1185862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0</xdr:rowOff>
    </xdr:from>
    <xdr:to>
      <xdr:col>9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4000500" y="3171825"/>
          <a:ext cx="1752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5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344805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14</xdr:row>
      <xdr:rowOff>19050</xdr:rowOff>
    </xdr:from>
    <xdr:to>
      <xdr:col>17</xdr:col>
      <xdr:colOff>514350</xdr:colOff>
      <xdr:row>15</xdr:row>
      <xdr:rowOff>0</xdr:rowOff>
    </xdr:to>
    <xdr:sp>
      <xdr:nvSpPr>
        <xdr:cNvPr id="4" name="Line 255"/>
        <xdr:cNvSpPr>
          <a:spLocks/>
        </xdr:cNvSpPr>
      </xdr:nvSpPr>
      <xdr:spPr>
        <a:xfrm>
          <a:off x="10439400" y="3190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19</xdr:row>
      <xdr:rowOff>0</xdr:rowOff>
    </xdr:from>
    <xdr:to>
      <xdr:col>9</xdr:col>
      <xdr:colOff>504825</xdr:colOff>
      <xdr:row>20</xdr:row>
      <xdr:rowOff>0</xdr:rowOff>
    </xdr:to>
    <xdr:sp>
      <xdr:nvSpPr>
        <xdr:cNvPr id="5" name="Line 256"/>
        <xdr:cNvSpPr>
          <a:spLocks/>
        </xdr:cNvSpPr>
      </xdr:nvSpPr>
      <xdr:spPr>
        <a:xfrm>
          <a:off x="5762625" y="4314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6</xdr:col>
      <xdr:colOff>85725</xdr:colOff>
      <xdr:row>14</xdr:row>
      <xdr:rowOff>0</xdr:rowOff>
    </xdr:to>
    <xdr:sp>
      <xdr:nvSpPr>
        <xdr:cNvPr id="6" name="Line 257"/>
        <xdr:cNvSpPr>
          <a:spLocks/>
        </xdr:cNvSpPr>
      </xdr:nvSpPr>
      <xdr:spPr>
        <a:xfrm>
          <a:off x="3448050" y="3171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24</xdr:row>
      <xdr:rowOff>0</xdr:rowOff>
    </xdr:from>
    <xdr:to>
      <xdr:col>9</xdr:col>
      <xdr:colOff>476250</xdr:colOff>
      <xdr:row>25</xdr:row>
      <xdr:rowOff>0</xdr:rowOff>
    </xdr:to>
    <xdr:sp>
      <xdr:nvSpPr>
        <xdr:cNvPr id="7" name="Line 258"/>
        <xdr:cNvSpPr>
          <a:spLocks/>
        </xdr:cNvSpPr>
      </xdr:nvSpPr>
      <xdr:spPr>
        <a:xfrm>
          <a:off x="573405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28</xdr:row>
      <xdr:rowOff>0</xdr:rowOff>
    </xdr:from>
    <xdr:to>
      <xdr:col>9</xdr:col>
      <xdr:colOff>495300</xdr:colOff>
      <xdr:row>30</xdr:row>
      <xdr:rowOff>0</xdr:rowOff>
    </xdr:to>
    <xdr:sp>
      <xdr:nvSpPr>
        <xdr:cNvPr id="8" name="Line 259"/>
        <xdr:cNvSpPr>
          <a:spLocks/>
        </xdr:cNvSpPr>
      </xdr:nvSpPr>
      <xdr:spPr>
        <a:xfrm>
          <a:off x="5753100" y="6372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29</xdr:row>
      <xdr:rowOff>0</xdr:rowOff>
    </xdr:from>
    <xdr:to>
      <xdr:col>11</xdr:col>
      <xdr:colOff>485775</xdr:colOff>
      <xdr:row>29</xdr:row>
      <xdr:rowOff>0</xdr:rowOff>
    </xdr:to>
    <xdr:sp>
      <xdr:nvSpPr>
        <xdr:cNvPr id="9" name="Line 260"/>
        <xdr:cNvSpPr>
          <a:spLocks/>
        </xdr:cNvSpPr>
      </xdr:nvSpPr>
      <xdr:spPr>
        <a:xfrm>
          <a:off x="5762625" y="6600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29</xdr:row>
      <xdr:rowOff>9525</xdr:rowOff>
    </xdr:from>
    <xdr:to>
      <xdr:col>11</xdr:col>
      <xdr:colOff>485775</xdr:colOff>
      <xdr:row>30</xdr:row>
      <xdr:rowOff>0</xdr:rowOff>
    </xdr:to>
    <xdr:sp>
      <xdr:nvSpPr>
        <xdr:cNvPr id="10" name="Line 261"/>
        <xdr:cNvSpPr>
          <a:spLocks/>
        </xdr:cNvSpPr>
      </xdr:nvSpPr>
      <xdr:spPr>
        <a:xfrm>
          <a:off x="6905625" y="6610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14</xdr:row>
      <xdr:rowOff>9525</xdr:rowOff>
    </xdr:from>
    <xdr:to>
      <xdr:col>7</xdr:col>
      <xdr:colOff>476250</xdr:colOff>
      <xdr:row>14</xdr:row>
      <xdr:rowOff>219075</xdr:rowOff>
    </xdr:to>
    <xdr:sp>
      <xdr:nvSpPr>
        <xdr:cNvPr id="11" name="Line 262"/>
        <xdr:cNvSpPr>
          <a:spLocks/>
        </xdr:cNvSpPr>
      </xdr:nvSpPr>
      <xdr:spPr>
        <a:xfrm>
          <a:off x="457200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0</xdr:rowOff>
    </xdr:from>
    <xdr:to>
      <xdr:col>5</xdr:col>
      <xdr:colOff>514350</xdr:colOff>
      <xdr:row>14</xdr:row>
      <xdr:rowOff>0</xdr:rowOff>
    </xdr:to>
    <xdr:sp>
      <xdr:nvSpPr>
        <xdr:cNvPr id="12" name="Line 263"/>
        <xdr:cNvSpPr>
          <a:spLocks/>
        </xdr:cNvSpPr>
      </xdr:nvSpPr>
      <xdr:spPr>
        <a:xfrm>
          <a:off x="2209800" y="3171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12</xdr:row>
      <xdr:rowOff>219075</xdr:rowOff>
    </xdr:from>
    <xdr:to>
      <xdr:col>19</xdr:col>
      <xdr:colOff>466725</xdr:colOff>
      <xdr:row>14</xdr:row>
      <xdr:rowOff>0</xdr:rowOff>
    </xdr:to>
    <xdr:sp>
      <xdr:nvSpPr>
        <xdr:cNvPr id="13" name="Line 264"/>
        <xdr:cNvSpPr>
          <a:spLocks/>
        </xdr:cNvSpPr>
      </xdr:nvSpPr>
      <xdr:spPr>
        <a:xfrm>
          <a:off x="1155382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504825</xdr:colOff>
      <xdr:row>8</xdr:row>
      <xdr:rowOff>0</xdr:rowOff>
    </xdr:from>
    <xdr:to>
      <xdr:col>19</xdr:col>
      <xdr:colOff>504825</xdr:colOff>
      <xdr:row>8</xdr:row>
      <xdr:rowOff>219075</xdr:rowOff>
    </xdr:to>
    <xdr:sp>
      <xdr:nvSpPr>
        <xdr:cNvPr id="14" name="Line 265"/>
        <xdr:cNvSpPr>
          <a:spLocks/>
        </xdr:cNvSpPr>
      </xdr:nvSpPr>
      <xdr:spPr>
        <a:xfrm>
          <a:off x="11591925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0</xdr:rowOff>
    </xdr:from>
    <xdr:to>
      <xdr:col>7</xdr:col>
      <xdr:colOff>466725</xdr:colOff>
      <xdr:row>19</xdr:row>
      <xdr:rowOff>219075</xdr:rowOff>
    </xdr:to>
    <xdr:sp>
      <xdr:nvSpPr>
        <xdr:cNvPr id="15" name="Line 266"/>
        <xdr:cNvSpPr>
          <a:spLocks/>
        </xdr:cNvSpPr>
      </xdr:nvSpPr>
      <xdr:spPr>
        <a:xfrm>
          <a:off x="4562475" y="4314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23</xdr:row>
      <xdr:rowOff>0</xdr:rowOff>
    </xdr:from>
    <xdr:to>
      <xdr:col>7</xdr:col>
      <xdr:colOff>438150</xdr:colOff>
      <xdr:row>23</xdr:row>
      <xdr:rowOff>9525</xdr:rowOff>
    </xdr:to>
    <xdr:sp>
      <xdr:nvSpPr>
        <xdr:cNvPr id="16" name="Line 267"/>
        <xdr:cNvSpPr>
          <a:spLocks/>
        </xdr:cNvSpPr>
      </xdr:nvSpPr>
      <xdr:spPr>
        <a:xfrm>
          <a:off x="4533900" y="522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23</xdr:row>
      <xdr:rowOff>19050</xdr:rowOff>
    </xdr:from>
    <xdr:to>
      <xdr:col>7</xdr:col>
      <xdr:colOff>438150</xdr:colOff>
      <xdr:row>24</xdr:row>
      <xdr:rowOff>219075</xdr:rowOff>
    </xdr:to>
    <xdr:sp>
      <xdr:nvSpPr>
        <xdr:cNvPr id="17" name="Line 268"/>
        <xdr:cNvSpPr>
          <a:spLocks/>
        </xdr:cNvSpPr>
      </xdr:nvSpPr>
      <xdr:spPr>
        <a:xfrm>
          <a:off x="4533900" y="5248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24</xdr:row>
      <xdr:rowOff>0</xdr:rowOff>
    </xdr:from>
    <xdr:to>
      <xdr:col>5</xdr:col>
      <xdr:colOff>476250</xdr:colOff>
      <xdr:row>24</xdr:row>
      <xdr:rowOff>219075</xdr:rowOff>
    </xdr:to>
    <xdr:sp>
      <xdr:nvSpPr>
        <xdr:cNvPr id="18" name="Line 269"/>
        <xdr:cNvSpPr>
          <a:spLocks/>
        </xdr:cNvSpPr>
      </xdr:nvSpPr>
      <xdr:spPr>
        <a:xfrm flipV="1">
          <a:off x="3409950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24</xdr:row>
      <xdr:rowOff>0</xdr:rowOff>
    </xdr:from>
    <xdr:to>
      <xdr:col>11</xdr:col>
      <xdr:colOff>457200</xdr:colOff>
      <xdr:row>24</xdr:row>
      <xdr:rowOff>0</xdr:rowOff>
    </xdr:to>
    <xdr:sp>
      <xdr:nvSpPr>
        <xdr:cNvPr id="19" name="Line 270"/>
        <xdr:cNvSpPr>
          <a:spLocks/>
        </xdr:cNvSpPr>
      </xdr:nvSpPr>
      <xdr:spPr>
        <a:xfrm>
          <a:off x="3409950" y="545782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24</xdr:row>
      <xdr:rowOff>0</xdr:rowOff>
    </xdr:from>
    <xdr:to>
      <xdr:col>11</xdr:col>
      <xdr:colOff>457200</xdr:colOff>
      <xdr:row>24</xdr:row>
      <xdr:rowOff>219075</xdr:rowOff>
    </xdr:to>
    <xdr:sp>
      <xdr:nvSpPr>
        <xdr:cNvPr id="20" name="Line 271"/>
        <xdr:cNvSpPr>
          <a:spLocks/>
        </xdr:cNvSpPr>
      </xdr:nvSpPr>
      <xdr:spPr>
        <a:xfrm>
          <a:off x="6877050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0</xdr:rowOff>
    </xdr:from>
    <xdr:to>
      <xdr:col>7</xdr:col>
      <xdr:colOff>466725</xdr:colOff>
      <xdr:row>19</xdr:row>
      <xdr:rowOff>9525</xdr:rowOff>
    </xdr:to>
    <xdr:sp>
      <xdr:nvSpPr>
        <xdr:cNvPr id="21" name="Line 272"/>
        <xdr:cNvSpPr>
          <a:spLocks/>
        </xdr:cNvSpPr>
      </xdr:nvSpPr>
      <xdr:spPr>
        <a:xfrm flipV="1">
          <a:off x="4562475" y="408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0</xdr:rowOff>
    </xdr:from>
    <xdr:to>
      <xdr:col>9</xdr:col>
      <xdr:colOff>504825</xdr:colOff>
      <xdr:row>19</xdr:row>
      <xdr:rowOff>0</xdr:rowOff>
    </xdr:to>
    <xdr:sp>
      <xdr:nvSpPr>
        <xdr:cNvPr id="22" name="Line 273"/>
        <xdr:cNvSpPr>
          <a:spLocks/>
        </xdr:cNvSpPr>
      </xdr:nvSpPr>
      <xdr:spPr>
        <a:xfrm>
          <a:off x="4562475" y="4314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12</xdr:row>
      <xdr:rowOff>219075</xdr:rowOff>
    </xdr:from>
    <xdr:to>
      <xdr:col>7</xdr:col>
      <xdr:colOff>476250</xdr:colOff>
      <xdr:row>14</xdr:row>
      <xdr:rowOff>0</xdr:rowOff>
    </xdr:to>
    <xdr:sp>
      <xdr:nvSpPr>
        <xdr:cNvPr id="23" name="Line 274"/>
        <xdr:cNvSpPr>
          <a:spLocks/>
        </xdr:cNvSpPr>
      </xdr:nvSpPr>
      <xdr:spPr>
        <a:xfrm>
          <a:off x="457200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0</xdr:rowOff>
    </xdr:from>
    <xdr:to>
      <xdr:col>11</xdr:col>
      <xdr:colOff>447675</xdr:colOff>
      <xdr:row>14</xdr:row>
      <xdr:rowOff>0</xdr:rowOff>
    </xdr:to>
    <xdr:sp>
      <xdr:nvSpPr>
        <xdr:cNvPr id="24" name="Line 275"/>
        <xdr:cNvSpPr>
          <a:spLocks/>
        </xdr:cNvSpPr>
      </xdr:nvSpPr>
      <xdr:spPr>
        <a:xfrm>
          <a:off x="5772150" y="31718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14</xdr:row>
      <xdr:rowOff>0</xdr:rowOff>
    </xdr:from>
    <xdr:to>
      <xdr:col>11</xdr:col>
      <xdr:colOff>447675</xdr:colOff>
      <xdr:row>14</xdr:row>
      <xdr:rowOff>219075</xdr:rowOff>
    </xdr:to>
    <xdr:sp>
      <xdr:nvSpPr>
        <xdr:cNvPr id="25" name="Line 276"/>
        <xdr:cNvSpPr>
          <a:spLocks/>
        </xdr:cNvSpPr>
      </xdr:nvSpPr>
      <xdr:spPr>
        <a:xfrm>
          <a:off x="686752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14</xdr:row>
      <xdr:rowOff>0</xdr:rowOff>
    </xdr:from>
    <xdr:to>
      <xdr:col>19</xdr:col>
      <xdr:colOff>466725</xdr:colOff>
      <xdr:row>14</xdr:row>
      <xdr:rowOff>219075</xdr:rowOff>
    </xdr:to>
    <xdr:sp>
      <xdr:nvSpPr>
        <xdr:cNvPr id="26" name="Line 277"/>
        <xdr:cNvSpPr>
          <a:spLocks/>
        </xdr:cNvSpPr>
      </xdr:nvSpPr>
      <xdr:spPr>
        <a:xfrm>
          <a:off x="11553825" y="31718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0</xdr:rowOff>
    </xdr:from>
    <xdr:to>
      <xdr:col>14</xdr:col>
      <xdr:colOff>200025</xdr:colOff>
      <xdr:row>8</xdr:row>
      <xdr:rowOff>0</xdr:rowOff>
    </xdr:to>
    <xdr:sp>
      <xdr:nvSpPr>
        <xdr:cNvPr id="27" name="Line 278"/>
        <xdr:cNvSpPr>
          <a:spLocks/>
        </xdr:cNvSpPr>
      </xdr:nvSpPr>
      <xdr:spPr>
        <a:xfrm flipH="1">
          <a:off x="4562475" y="179070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0</xdr:rowOff>
    </xdr:from>
    <xdr:to>
      <xdr:col>7</xdr:col>
      <xdr:colOff>466725</xdr:colOff>
      <xdr:row>9</xdr:row>
      <xdr:rowOff>0</xdr:rowOff>
    </xdr:to>
    <xdr:sp>
      <xdr:nvSpPr>
        <xdr:cNvPr id="28" name="Line 279"/>
        <xdr:cNvSpPr>
          <a:spLocks/>
        </xdr:cNvSpPr>
      </xdr:nvSpPr>
      <xdr:spPr>
        <a:xfrm>
          <a:off x="456247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24</xdr:row>
      <xdr:rowOff>0</xdr:rowOff>
    </xdr:from>
    <xdr:to>
      <xdr:col>13</xdr:col>
      <xdr:colOff>457200</xdr:colOff>
      <xdr:row>24</xdr:row>
      <xdr:rowOff>0</xdr:rowOff>
    </xdr:to>
    <xdr:sp>
      <xdr:nvSpPr>
        <xdr:cNvPr id="29" name="Line 280"/>
        <xdr:cNvSpPr>
          <a:spLocks/>
        </xdr:cNvSpPr>
      </xdr:nvSpPr>
      <xdr:spPr>
        <a:xfrm>
          <a:off x="6877050" y="54578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13</xdr:col>
      <xdr:colOff>457200</xdr:colOff>
      <xdr:row>25</xdr:row>
      <xdr:rowOff>0</xdr:rowOff>
    </xdr:to>
    <xdr:sp>
      <xdr:nvSpPr>
        <xdr:cNvPr id="30" name="Line 281"/>
        <xdr:cNvSpPr>
          <a:spLocks/>
        </xdr:cNvSpPr>
      </xdr:nvSpPr>
      <xdr:spPr>
        <a:xfrm>
          <a:off x="803910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8</xdr:row>
      <xdr:rowOff>0</xdr:rowOff>
    </xdr:from>
    <xdr:to>
      <xdr:col>19</xdr:col>
      <xdr:colOff>504825</xdr:colOff>
      <xdr:row>8</xdr:row>
      <xdr:rowOff>0</xdr:rowOff>
    </xdr:to>
    <xdr:sp>
      <xdr:nvSpPr>
        <xdr:cNvPr id="31" name="Line 282"/>
        <xdr:cNvSpPr>
          <a:spLocks/>
        </xdr:cNvSpPr>
      </xdr:nvSpPr>
      <xdr:spPr>
        <a:xfrm>
          <a:off x="8763000" y="17907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533400</xdr:colOff>
      <xdr:row>15</xdr:row>
      <xdr:rowOff>0</xdr:rowOff>
    </xdr:from>
    <xdr:to>
      <xdr:col>23</xdr:col>
      <xdr:colOff>533400</xdr:colOff>
      <xdr:row>15</xdr:row>
      <xdr:rowOff>0</xdr:rowOff>
    </xdr:to>
    <xdr:sp>
      <xdr:nvSpPr>
        <xdr:cNvPr id="32" name="Line 283"/>
        <xdr:cNvSpPr>
          <a:spLocks/>
        </xdr:cNvSpPr>
      </xdr:nvSpPr>
      <xdr:spPr>
        <a:xfrm>
          <a:off x="1394460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29</xdr:row>
      <xdr:rowOff>0</xdr:rowOff>
    </xdr:from>
    <xdr:to>
      <xdr:col>11</xdr:col>
      <xdr:colOff>485775</xdr:colOff>
      <xdr:row>29</xdr:row>
      <xdr:rowOff>0</xdr:rowOff>
    </xdr:to>
    <xdr:sp>
      <xdr:nvSpPr>
        <xdr:cNvPr id="33" name="Line 284"/>
        <xdr:cNvSpPr>
          <a:spLocks/>
        </xdr:cNvSpPr>
      </xdr:nvSpPr>
      <xdr:spPr>
        <a:xfrm>
          <a:off x="690562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29</xdr:row>
      <xdr:rowOff>0</xdr:rowOff>
    </xdr:from>
    <xdr:to>
      <xdr:col>13</xdr:col>
      <xdr:colOff>504825</xdr:colOff>
      <xdr:row>30</xdr:row>
      <xdr:rowOff>0</xdr:rowOff>
    </xdr:to>
    <xdr:sp>
      <xdr:nvSpPr>
        <xdr:cNvPr id="34" name="Line 285"/>
        <xdr:cNvSpPr>
          <a:spLocks/>
        </xdr:cNvSpPr>
      </xdr:nvSpPr>
      <xdr:spPr>
        <a:xfrm>
          <a:off x="808672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29</xdr:row>
      <xdr:rowOff>0</xdr:rowOff>
    </xdr:from>
    <xdr:to>
      <xdr:col>15</xdr:col>
      <xdr:colOff>447675</xdr:colOff>
      <xdr:row>30</xdr:row>
      <xdr:rowOff>0</xdr:rowOff>
    </xdr:to>
    <xdr:sp>
      <xdr:nvSpPr>
        <xdr:cNvPr id="35" name="Line 286"/>
        <xdr:cNvSpPr>
          <a:spLocks/>
        </xdr:cNvSpPr>
      </xdr:nvSpPr>
      <xdr:spPr>
        <a:xfrm>
          <a:off x="921067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28</xdr:row>
      <xdr:rowOff>0</xdr:rowOff>
    </xdr:from>
    <xdr:to>
      <xdr:col>13</xdr:col>
      <xdr:colOff>504825</xdr:colOff>
      <xdr:row>28</xdr:row>
      <xdr:rowOff>219075</xdr:rowOff>
    </xdr:to>
    <xdr:sp>
      <xdr:nvSpPr>
        <xdr:cNvPr id="36" name="Line 287"/>
        <xdr:cNvSpPr>
          <a:spLocks/>
        </xdr:cNvSpPr>
      </xdr:nvSpPr>
      <xdr:spPr>
        <a:xfrm flipV="1">
          <a:off x="8086725" y="6372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29</xdr:row>
      <xdr:rowOff>0</xdr:rowOff>
    </xdr:from>
    <xdr:to>
      <xdr:col>15</xdr:col>
      <xdr:colOff>447675</xdr:colOff>
      <xdr:row>29</xdr:row>
      <xdr:rowOff>0</xdr:rowOff>
    </xdr:to>
    <xdr:sp>
      <xdr:nvSpPr>
        <xdr:cNvPr id="37" name="Line 288"/>
        <xdr:cNvSpPr>
          <a:spLocks/>
        </xdr:cNvSpPr>
      </xdr:nvSpPr>
      <xdr:spPr>
        <a:xfrm>
          <a:off x="8086725" y="6600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14</xdr:row>
      <xdr:rowOff>0</xdr:rowOff>
    </xdr:from>
    <xdr:to>
      <xdr:col>21</xdr:col>
      <xdr:colOff>457200</xdr:colOff>
      <xdr:row>14</xdr:row>
      <xdr:rowOff>0</xdr:rowOff>
    </xdr:to>
    <xdr:sp>
      <xdr:nvSpPr>
        <xdr:cNvPr id="38" name="Line 289"/>
        <xdr:cNvSpPr>
          <a:spLocks/>
        </xdr:cNvSpPr>
      </xdr:nvSpPr>
      <xdr:spPr>
        <a:xfrm>
          <a:off x="11582400" y="3171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</xdr:row>
      <xdr:rowOff>0</xdr:rowOff>
    </xdr:from>
    <xdr:to>
      <xdr:col>5</xdr:col>
      <xdr:colOff>457200</xdr:colOff>
      <xdr:row>20</xdr:row>
      <xdr:rowOff>0</xdr:rowOff>
    </xdr:to>
    <xdr:sp>
      <xdr:nvSpPr>
        <xdr:cNvPr id="39" name="Line 290"/>
        <xdr:cNvSpPr>
          <a:spLocks/>
        </xdr:cNvSpPr>
      </xdr:nvSpPr>
      <xdr:spPr>
        <a:xfrm>
          <a:off x="3390900" y="4086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3</xdr:col>
      <xdr:colOff>457200</xdr:colOff>
      <xdr:row>19</xdr:row>
      <xdr:rowOff>209550</xdr:rowOff>
    </xdr:to>
    <xdr:sp>
      <xdr:nvSpPr>
        <xdr:cNvPr id="40" name="Line 291"/>
        <xdr:cNvSpPr>
          <a:spLocks/>
        </xdr:cNvSpPr>
      </xdr:nvSpPr>
      <xdr:spPr>
        <a:xfrm>
          <a:off x="2228850" y="4314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1</xdr:col>
      <xdr:colOff>457200</xdr:colOff>
      <xdr:row>20</xdr:row>
      <xdr:rowOff>9525</xdr:rowOff>
    </xdr:to>
    <xdr:sp>
      <xdr:nvSpPr>
        <xdr:cNvPr id="41" name="Line 292"/>
        <xdr:cNvSpPr>
          <a:spLocks/>
        </xdr:cNvSpPr>
      </xdr:nvSpPr>
      <xdr:spPr>
        <a:xfrm>
          <a:off x="1066800" y="4314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5</xdr:col>
      <xdr:colOff>447675</xdr:colOff>
      <xdr:row>19</xdr:row>
      <xdr:rowOff>0</xdr:rowOff>
    </xdr:to>
    <xdr:sp>
      <xdr:nvSpPr>
        <xdr:cNvPr id="42" name="Line 293"/>
        <xdr:cNvSpPr>
          <a:spLocks/>
        </xdr:cNvSpPr>
      </xdr:nvSpPr>
      <xdr:spPr>
        <a:xfrm>
          <a:off x="1066800" y="43148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14</xdr:row>
      <xdr:rowOff>0</xdr:rowOff>
    </xdr:from>
    <xdr:to>
      <xdr:col>3</xdr:col>
      <xdr:colOff>428625</xdr:colOff>
      <xdr:row>14</xdr:row>
      <xdr:rowOff>209550</xdr:rowOff>
    </xdr:to>
    <xdr:sp>
      <xdr:nvSpPr>
        <xdr:cNvPr id="43" name="Line 294"/>
        <xdr:cNvSpPr>
          <a:spLocks/>
        </xdr:cNvSpPr>
      </xdr:nvSpPr>
      <xdr:spPr>
        <a:xfrm>
          <a:off x="220027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14</xdr:row>
      <xdr:rowOff>0</xdr:rowOff>
    </xdr:from>
    <xdr:to>
      <xdr:col>21</xdr:col>
      <xdr:colOff>485775</xdr:colOff>
      <xdr:row>14</xdr:row>
      <xdr:rowOff>219075</xdr:rowOff>
    </xdr:to>
    <xdr:sp>
      <xdr:nvSpPr>
        <xdr:cNvPr id="44" name="Line 298"/>
        <xdr:cNvSpPr>
          <a:spLocks/>
        </xdr:cNvSpPr>
      </xdr:nvSpPr>
      <xdr:spPr>
        <a:xfrm>
          <a:off x="1273492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5</xdr:row>
      <xdr:rowOff>257175</xdr:rowOff>
    </xdr:from>
    <xdr:to>
      <xdr:col>13</xdr:col>
      <xdr:colOff>542925</xdr:colOff>
      <xdr:row>7</xdr:row>
      <xdr:rowOff>142875</xdr:rowOff>
    </xdr:to>
    <xdr:sp>
      <xdr:nvSpPr>
        <xdr:cNvPr id="45" name="Line 299"/>
        <xdr:cNvSpPr>
          <a:spLocks/>
        </xdr:cNvSpPr>
      </xdr:nvSpPr>
      <xdr:spPr>
        <a:xfrm>
          <a:off x="8124825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14</xdr:row>
      <xdr:rowOff>0</xdr:rowOff>
    </xdr:from>
    <xdr:to>
      <xdr:col>9</xdr:col>
      <xdr:colOff>476250</xdr:colOff>
      <xdr:row>14</xdr:row>
      <xdr:rowOff>219075</xdr:rowOff>
    </xdr:to>
    <xdr:sp>
      <xdr:nvSpPr>
        <xdr:cNvPr id="46" name="Line 300"/>
        <xdr:cNvSpPr>
          <a:spLocks/>
        </xdr:cNvSpPr>
      </xdr:nvSpPr>
      <xdr:spPr>
        <a:xfrm>
          <a:off x="573405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17</xdr:row>
      <xdr:rowOff>209550</xdr:rowOff>
    </xdr:from>
    <xdr:to>
      <xdr:col>17</xdr:col>
      <xdr:colOff>523875</xdr:colOff>
      <xdr:row>18</xdr:row>
      <xdr:rowOff>209550</xdr:rowOff>
    </xdr:to>
    <xdr:sp>
      <xdr:nvSpPr>
        <xdr:cNvPr id="47" name="Line 302"/>
        <xdr:cNvSpPr>
          <a:spLocks/>
        </xdr:cNvSpPr>
      </xdr:nvSpPr>
      <xdr:spPr>
        <a:xfrm>
          <a:off x="10448925" y="4067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14</xdr:row>
      <xdr:rowOff>0</xdr:rowOff>
    </xdr:from>
    <xdr:to>
      <xdr:col>19</xdr:col>
      <xdr:colOff>466725</xdr:colOff>
      <xdr:row>14</xdr:row>
      <xdr:rowOff>0</xdr:rowOff>
    </xdr:to>
    <xdr:sp>
      <xdr:nvSpPr>
        <xdr:cNvPr id="48" name="Přímá spojnice 48"/>
        <xdr:cNvSpPr>
          <a:spLocks/>
        </xdr:cNvSpPr>
      </xdr:nvSpPr>
      <xdr:spPr>
        <a:xfrm>
          <a:off x="10439400" y="31718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18</xdr:row>
      <xdr:rowOff>219075</xdr:rowOff>
    </xdr:from>
    <xdr:to>
      <xdr:col>17</xdr:col>
      <xdr:colOff>523875</xdr:colOff>
      <xdr:row>20</xdr:row>
      <xdr:rowOff>0</xdr:rowOff>
    </xdr:to>
    <xdr:sp>
      <xdr:nvSpPr>
        <xdr:cNvPr id="49" name="Přímá spojnice 49"/>
        <xdr:cNvSpPr>
          <a:spLocks/>
        </xdr:cNvSpPr>
      </xdr:nvSpPr>
      <xdr:spPr>
        <a:xfrm>
          <a:off x="10448925" y="4305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19</xdr:row>
      <xdr:rowOff>9525</xdr:rowOff>
    </xdr:from>
    <xdr:to>
      <xdr:col>19</xdr:col>
      <xdr:colOff>495300</xdr:colOff>
      <xdr:row>19</xdr:row>
      <xdr:rowOff>219075</xdr:rowOff>
    </xdr:to>
    <xdr:sp>
      <xdr:nvSpPr>
        <xdr:cNvPr id="50" name="Přímá spojnice 50"/>
        <xdr:cNvSpPr>
          <a:spLocks/>
        </xdr:cNvSpPr>
      </xdr:nvSpPr>
      <xdr:spPr>
        <a:xfrm>
          <a:off x="11582400" y="4324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523875</xdr:colOff>
      <xdr:row>18</xdr:row>
      <xdr:rowOff>38100</xdr:rowOff>
    </xdr:from>
    <xdr:to>
      <xdr:col>21</xdr:col>
      <xdr:colOff>523875</xdr:colOff>
      <xdr:row>20</xdr:row>
      <xdr:rowOff>28575</xdr:rowOff>
    </xdr:to>
    <xdr:sp>
      <xdr:nvSpPr>
        <xdr:cNvPr id="51" name="Přímá spojnice 51"/>
        <xdr:cNvSpPr>
          <a:spLocks/>
        </xdr:cNvSpPr>
      </xdr:nvSpPr>
      <xdr:spPr>
        <a:xfrm>
          <a:off x="12773025" y="4124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523875</xdr:colOff>
      <xdr:row>19</xdr:row>
      <xdr:rowOff>9525</xdr:rowOff>
    </xdr:from>
    <xdr:to>
      <xdr:col>25</xdr:col>
      <xdr:colOff>514350</xdr:colOff>
      <xdr:row>19</xdr:row>
      <xdr:rowOff>9525</xdr:rowOff>
    </xdr:to>
    <xdr:sp>
      <xdr:nvSpPr>
        <xdr:cNvPr id="52" name="Přímá spojnice 52"/>
        <xdr:cNvSpPr>
          <a:spLocks/>
        </xdr:cNvSpPr>
      </xdr:nvSpPr>
      <xdr:spPr>
        <a:xfrm>
          <a:off x="13935075" y="4324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23</xdr:col>
      <xdr:colOff>514350</xdr:colOff>
      <xdr:row>19</xdr:row>
      <xdr:rowOff>219075</xdr:rowOff>
    </xdr:to>
    <xdr:sp>
      <xdr:nvSpPr>
        <xdr:cNvPr id="53" name="Přímá spojnice 53"/>
        <xdr:cNvSpPr>
          <a:spLocks/>
        </xdr:cNvSpPr>
      </xdr:nvSpPr>
      <xdr:spPr>
        <a:xfrm>
          <a:off x="13925550" y="4333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19</xdr:row>
      <xdr:rowOff>0</xdr:rowOff>
    </xdr:from>
    <xdr:to>
      <xdr:col>19</xdr:col>
      <xdr:colOff>495300</xdr:colOff>
      <xdr:row>19</xdr:row>
      <xdr:rowOff>0</xdr:rowOff>
    </xdr:to>
    <xdr:sp>
      <xdr:nvSpPr>
        <xdr:cNvPr id="54" name="Přímá spojnice 54"/>
        <xdr:cNvSpPr>
          <a:spLocks/>
        </xdr:cNvSpPr>
      </xdr:nvSpPr>
      <xdr:spPr>
        <a:xfrm>
          <a:off x="10448925" y="43148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25</xdr:col>
      <xdr:colOff>514350</xdr:colOff>
      <xdr:row>19</xdr:row>
      <xdr:rowOff>219075</xdr:rowOff>
    </xdr:to>
    <xdr:sp>
      <xdr:nvSpPr>
        <xdr:cNvPr id="55" name="Přímá spojnice 55"/>
        <xdr:cNvSpPr>
          <a:spLocks/>
        </xdr:cNvSpPr>
      </xdr:nvSpPr>
      <xdr:spPr>
        <a:xfrm>
          <a:off x="15087600" y="4333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523875</xdr:colOff>
      <xdr:row>19</xdr:row>
      <xdr:rowOff>9525</xdr:rowOff>
    </xdr:from>
    <xdr:to>
      <xdr:col>23</xdr:col>
      <xdr:colOff>514350</xdr:colOff>
      <xdr:row>19</xdr:row>
      <xdr:rowOff>9525</xdr:rowOff>
    </xdr:to>
    <xdr:sp>
      <xdr:nvSpPr>
        <xdr:cNvPr id="56" name="Přímá spojnice 56"/>
        <xdr:cNvSpPr>
          <a:spLocks/>
        </xdr:cNvSpPr>
      </xdr:nvSpPr>
      <xdr:spPr>
        <a:xfrm>
          <a:off x="12773025" y="4324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23</xdr:col>
      <xdr:colOff>514350</xdr:colOff>
      <xdr:row>19</xdr:row>
      <xdr:rowOff>219075</xdr:rowOff>
    </xdr:to>
    <xdr:sp>
      <xdr:nvSpPr>
        <xdr:cNvPr id="57" name="Přímá spojnice 58"/>
        <xdr:cNvSpPr>
          <a:spLocks/>
        </xdr:cNvSpPr>
      </xdr:nvSpPr>
      <xdr:spPr>
        <a:xfrm>
          <a:off x="13925550" y="4333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14</xdr:row>
      <xdr:rowOff>0</xdr:rowOff>
    </xdr:from>
    <xdr:to>
      <xdr:col>23</xdr:col>
      <xdr:colOff>495300</xdr:colOff>
      <xdr:row>14</xdr:row>
      <xdr:rowOff>0</xdr:rowOff>
    </xdr:to>
    <xdr:sp>
      <xdr:nvSpPr>
        <xdr:cNvPr id="58" name="Přímá spojnice 19"/>
        <xdr:cNvSpPr>
          <a:spLocks/>
        </xdr:cNvSpPr>
      </xdr:nvSpPr>
      <xdr:spPr>
        <a:xfrm>
          <a:off x="12734925" y="3171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14</xdr:row>
      <xdr:rowOff>0</xdr:rowOff>
    </xdr:from>
    <xdr:to>
      <xdr:col>23</xdr:col>
      <xdr:colOff>466725</xdr:colOff>
      <xdr:row>15</xdr:row>
      <xdr:rowOff>0</xdr:rowOff>
    </xdr:to>
    <xdr:sp>
      <xdr:nvSpPr>
        <xdr:cNvPr id="59" name="Přímá spojnice 23"/>
        <xdr:cNvSpPr>
          <a:spLocks/>
        </xdr:cNvSpPr>
      </xdr:nvSpPr>
      <xdr:spPr>
        <a:xfrm>
          <a:off x="13877925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6"/>
  <sheetViews>
    <sheetView tabSelected="1" zoomScalePageLayoutView="0" workbookViewId="0" topLeftCell="A41">
      <selection activeCell="A32" sqref="A32:IV3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42.421875" style="0" customWidth="1"/>
    <col min="4" max="4" width="18.00390625" style="0" customWidth="1"/>
    <col min="5" max="5" width="14.7109375" style="29" customWidth="1"/>
    <col min="6" max="6" width="16.00390625" style="5" bestFit="1" customWidth="1"/>
    <col min="8" max="8" width="11.00390625" style="0" bestFit="1" customWidth="1"/>
  </cols>
  <sheetData>
    <row r="1" spans="1:4" ht="23.25">
      <c r="A1" s="1"/>
      <c r="B1" s="1"/>
      <c r="C1" s="2" t="s">
        <v>58</v>
      </c>
      <c r="D1" s="3"/>
    </row>
    <row r="2" spans="1:5" ht="16.5" thickBot="1">
      <c r="A2" s="6" t="s">
        <v>48</v>
      </c>
      <c r="B2" s="6"/>
      <c r="C2" s="7"/>
      <c r="D2" s="4"/>
      <c r="E2" s="169"/>
    </row>
    <row r="3" spans="1:6" ht="15.75">
      <c r="A3" s="8" t="s">
        <v>3</v>
      </c>
      <c r="B3" s="9" t="s">
        <v>4</v>
      </c>
      <c r="C3" s="10" t="s">
        <v>5</v>
      </c>
      <c r="D3" s="172" t="s">
        <v>6</v>
      </c>
      <c r="E3" s="170" t="s">
        <v>59</v>
      </c>
      <c r="F3" s="30"/>
    </row>
    <row r="4" spans="1:6" ht="16.5" thickBot="1">
      <c r="A4" s="11"/>
      <c r="B4" s="12"/>
      <c r="C4" s="13" t="s">
        <v>7</v>
      </c>
      <c r="D4" s="173">
        <v>2016</v>
      </c>
      <c r="E4" s="171"/>
      <c r="F4" s="30"/>
    </row>
    <row r="5" spans="1:6" ht="17.25" thickTop="1">
      <c r="A5" s="14">
        <v>3311</v>
      </c>
      <c r="B5" s="15">
        <v>5331</v>
      </c>
      <c r="C5" s="16" t="s">
        <v>8</v>
      </c>
      <c r="D5" s="37">
        <v>21831700</v>
      </c>
      <c r="E5" s="81"/>
      <c r="F5" s="30"/>
    </row>
    <row r="6" spans="1:20" ht="16.5">
      <c r="A6" s="14"/>
      <c r="B6" s="15"/>
      <c r="C6" s="16" t="s">
        <v>9</v>
      </c>
      <c r="D6" s="22">
        <v>40847600</v>
      </c>
      <c r="E6" s="81"/>
      <c r="F6" s="30"/>
      <c r="G6" s="128"/>
      <c r="H6" s="128"/>
      <c r="I6" s="128"/>
      <c r="J6" s="128"/>
      <c r="K6" s="128"/>
      <c r="L6" s="128"/>
      <c r="T6" t="s">
        <v>53</v>
      </c>
    </row>
    <row r="7" spans="1:12" ht="16.5">
      <c r="A7" s="14"/>
      <c r="B7" s="15"/>
      <c r="C7" s="16" t="s">
        <v>10</v>
      </c>
      <c r="D7" s="22">
        <v>67111000</v>
      </c>
      <c r="E7" s="168"/>
      <c r="F7" s="30"/>
      <c r="G7" s="128"/>
      <c r="H7" s="128"/>
      <c r="I7" s="128"/>
      <c r="J7" s="128"/>
      <c r="K7" s="128"/>
      <c r="L7" s="128"/>
    </row>
    <row r="8" spans="1:20" ht="16.5">
      <c r="A8" s="14"/>
      <c r="B8" s="15"/>
      <c r="C8" s="16" t="s">
        <v>11</v>
      </c>
      <c r="D8" s="22">
        <v>20308000</v>
      </c>
      <c r="E8" s="168"/>
      <c r="F8" s="30"/>
      <c r="G8" s="128"/>
      <c r="H8" s="128"/>
      <c r="I8" s="128"/>
      <c r="J8" s="128"/>
      <c r="K8" s="128"/>
      <c r="L8" s="128"/>
      <c r="T8" t="s">
        <v>54</v>
      </c>
    </row>
    <row r="9" spans="1:12" ht="16.5">
      <c r="A9" s="14"/>
      <c r="B9" s="15"/>
      <c r="C9" s="16" t="s">
        <v>12</v>
      </c>
      <c r="D9" s="22">
        <v>14439500</v>
      </c>
      <c r="E9" s="81"/>
      <c r="F9" s="30"/>
      <c r="G9" s="128"/>
      <c r="H9" s="128"/>
      <c r="I9" s="128"/>
      <c r="J9" s="128"/>
      <c r="K9" s="128"/>
      <c r="L9" s="128"/>
    </row>
    <row r="10" spans="1:12" ht="16.5">
      <c r="A10" s="14"/>
      <c r="B10" s="15"/>
      <c r="C10" s="16" t="s">
        <v>13</v>
      </c>
      <c r="D10" s="22">
        <v>28785800</v>
      </c>
      <c r="E10" s="130"/>
      <c r="F10" s="145"/>
      <c r="G10" s="131"/>
      <c r="H10" s="131"/>
      <c r="I10" s="131"/>
      <c r="J10" s="131"/>
      <c r="K10" s="128"/>
      <c r="L10" s="128"/>
    </row>
    <row r="11" spans="1:12" ht="16.5">
      <c r="A11" s="14"/>
      <c r="B11" s="15"/>
      <c r="C11" s="16" t="s">
        <v>14</v>
      </c>
      <c r="D11" s="22">
        <v>58451200</v>
      </c>
      <c r="E11" s="130"/>
      <c r="F11" s="145"/>
      <c r="G11" s="131"/>
      <c r="H11" s="131"/>
      <c r="I11" s="131"/>
      <c r="J11" s="131"/>
      <c r="K11" s="128"/>
      <c r="L11" s="128"/>
    </row>
    <row r="12" spans="1:12" ht="16.5">
      <c r="A12" s="14"/>
      <c r="B12" s="15"/>
      <c r="C12" s="16" t="s">
        <v>15</v>
      </c>
      <c r="D12" s="22">
        <v>58559500</v>
      </c>
      <c r="E12" s="167"/>
      <c r="F12" s="146"/>
      <c r="G12" s="133"/>
      <c r="H12" s="131"/>
      <c r="I12" s="131"/>
      <c r="J12" s="131"/>
      <c r="K12" s="128"/>
      <c r="L12" s="128"/>
    </row>
    <row r="13" spans="1:12" ht="16.5">
      <c r="A13" s="14"/>
      <c r="B13" s="15"/>
      <c r="C13" s="16" t="s">
        <v>16</v>
      </c>
      <c r="D13" s="22">
        <v>38913000</v>
      </c>
      <c r="E13" s="167"/>
      <c r="F13" s="145"/>
      <c r="G13" s="131"/>
      <c r="H13" s="131"/>
      <c r="I13" s="131"/>
      <c r="J13" s="131"/>
      <c r="K13" s="128"/>
      <c r="L13" s="128"/>
    </row>
    <row r="14" spans="1:12" ht="16.5">
      <c r="A14" s="14"/>
      <c r="B14" s="15"/>
      <c r="C14" s="19" t="s">
        <v>17</v>
      </c>
      <c r="D14" s="22">
        <v>32219100</v>
      </c>
      <c r="E14" s="167"/>
      <c r="F14" s="145"/>
      <c r="G14" s="131"/>
      <c r="H14" s="131"/>
      <c r="I14" s="131"/>
      <c r="J14" s="131"/>
      <c r="K14" s="128"/>
      <c r="L14" s="128"/>
    </row>
    <row r="15" spans="1:12" ht="16.5">
      <c r="A15" s="20">
        <v>3312</v>
      </c>
      <c r="B15" s="21">
        <v>5331</v>
      </c>
      <c r="C15" s="16" t="s">
        <v>18</v>
      </c>
      <c r="D15" s="22">
        <v>99958900</v>
      </c>
      <c r="E15" s="81"/>
      <c r="F15" s="83"/>
      <c r="G15" s="63"/>
      <c r="H15" s="134"/>
      <c r="I15" s="134"/>
      <c r="J15" s="134"/>
      <c r="K15" s="140"/>
      <c r="L15" s="140"/>
    </row>
    <row r="16" spans="1:12" ht="16.5">
      <c r="A16" s="20">
        <v>3319</v>
      </c>
      <c r="B16" s="21">
        <v>5331</v>
      </c>
      <c r="C16" s="16" t="s">
        <v>19</v>
      </c>
      <c r="D16" s="22">
        <v>22478200</v>
      </c>
      <c r="E16" s="81"/>
      <c r="F16" s="30"/>
      <c r="G16" s="128"/>
      <c r="H16" s="128"/>
      <c r="I16" s="128"/>
      <c r="J16" s="128"/>
      <c r="K16" s="128"/>
      <c r="L16" s="128"/>
    </row>
    <row r="17" spans="1:12" ht="16.5">
      <c r="A17" s="20">
        <v>3319</v>
      </c>
      <c r="B17" s="21">
        <v>5331</v>
      </c>
      <c r="C17" s="16" t="s">
        <v>20</v>
      </c>
      <c r="D17" s="22">
        <v>26447700</v>
      </c>
      <c r="E17" s="81"/>
      <c r="F17" s="30"/>
      <c r="G17" s="128"/>
      <c r="H17" s="128"/>
      <c r="I17" s="128"/>
      <c r="J17" s="128"/>
      <c r="K17" s="128"/>
      <c r="L17" s="128"/>
    </row>
    <row r="18" spans="1:12" ht="16.5">
      <c r="A18" s="20">
        <v>3315</v>
      </c>
      <c r="B18" s="21">
        <v>5331</v>
      </c>
      <c r="C18" s="16" t="s">
        <v>21</v>
      </c>
      <c r="D18" s="22">
        <v>88531900</v>
      </c>
      <c r="E18" s="81"/>
      <c r="F18" s="30"/>
      <c r="G18" s="128"/>
      <c r="H18" s="128"/>
      <c r="I18" s="128"/>
      <c r="J18" s="128"/>
      <c r="K18" s="128"/>
      <c r="L18" s="128"/>
    </row>
    <row r="19" spans="1:12" ht="16.5">
      <c r="A19" s="20">
        <v>3315</v>
      </c>
      <c r="B19" s="21">
        <v>5331</v>
      </c>
      <c r="C19" s="16" t="s">
        <v>22</v>
      </c>
      <c r="D19" s="22">
        <v>54933400</v>
      </c>
      <c r="E19" s="81"/>
      <c r="F19" s="30"/>
      <c r="G19" s="128"/>
      <c r="H19" s="128"/>
      <c r="I19" s="128"/>
      <c r="J19" s="128"/>
      <c r="K19" s="128"/>
      <c r="L19" s="128"/>
    </row>
    <row r="20" spans="1:14" ht="16.5">
      <c r="A20" s="20">
        <v>3315</v>
      </c>
      <c r="B20" s="21">
        <v>5331</v>
      </c>
      <c r="C20" s="16" t="s">
        <v>23</v>
      </c>
      <c r="D20" s="22">
        <v>31876100</v>
      </c>
      <c r="E20" s="130"/>
      <c r="F20" s="145"/>
      <c r="G20" s="131"/>
      <c r="H20" s="131"/>
      <c r="I20" s="131"/>
      <c r="J20" s="131"/>
      <c r="K20" s="131"/>
      <c r="L20" s="131"/>
      <c r="M20" s="109"/>
      <c r="N20" s="109"/>
    </row>
    <row r="21" spans="1:14" ht="17.25" thickBot="1">
      <c r="A21" s="38">
        <v>3314</v>
      </c>
      <c r="B21" s="132">
        <v>5331</v>
      </c>
      <c r="C21" s="19" t="s">
        <v>24</v>
      </c>
      <c r="D21" s="174">
        <v>241047100</v>
      </c>
      <c r="E21" s="130"/>
      <c r="F21" s="145"/>
      <c r="G21" s="129"/>
      <c r="H21" s="131"/>
      <c r="I21" s="131"/>
      <c r="J21" s="131"/>
      <c r="K21" s="131"/>
      <c r="L21" s="131"/>
      <c r="M21" s="109"/>
      <c r="N21" s="109"/>
    </row>
    <row r="22" spans="1:6" ht="17.25" thickBot="1">
      <c r="A22" s="23"/>
      <c r="B22" s="24"/>
      <c r="C22" s="26" t="s">
        <v>25</v>
      </c>
      <c r="D22" s="27">
        <f>SUM(D5:D21)</f>
        <v>946739700</v>
      </c>
      <c r="E22" s="81"/>
      <c r="F22" s="147"/>
    </row>
    <row r="23" spans="1:6" ht="16.5" thickBot="1">
      <c r="A23" s="7" t="s">
        <v>49</v>
      </c>
      <c r="B23" s="7"/>
      <c r="C23" s="28"/>
      <c r="D23" s="30"/>
      <c r="E23" s="81"/>
      <c r="F23" s="30"/>
    </row>
    <row r="24" spans="1:10" ht="16.5">
      <c r="A24" s="31">
        <v>3399</v>
      </c>
      <c r="B24" s="32">
        <v>5229</v>
      </c>
      <c r="C24" s="33" t="s">
        <v>26</v>
      </c>
      <c r="D24" s="34">
        <v>95891000</v>
      </c>
      <c r="E24" s="130"/>
      <c r="F24" s="145"/>
      <c r="G24" s="109"/>
      <c r="H24" s="109"/>
      <c r="I24" s="109"/>
      <c r="J24" s="109"/>
    </row>
    <row r="25" spans="1:10" ht="16.5">
      <c r="A25" s="20"/>
      <c r="B25" s="35"/>
      <c r="C25" s="36" t="s">
        <v>27</v>
      </c>
      <c r="D25" s="37">
        <v>203879000</v>
      </c>
      <c r="E25" s="130"/>
      <c r="F25" s="145"/>
      <c r="G25" s="109"/>
      <c r="H25" s="109"/>
      <c r="I25" s="109"/>
      <c r="J25" s="109"/>
    </row>
    <row r="26" spans="1:10" ht="16.5">
      <c r="A26" s="20">
        <v>3392</v>
      </c>
      <c r="B26" s="35">
        <v>5229</v>
      </c>
      <c r="C26" s="36" t="s">
        <v>0</v>
      </c>
      <c r="D26" s="22">
        <v>10000000</v>
      </c>
      <c r="E26" s="130"/>
      <c r="F26" s="130"/>
      <c r="G26" s="109"/>
      <c r="H26" s="109"/>
      <c r="I26" s="109"/>
      <c r="J26" s="109"/>
    </row>
    <row r="27" spans="1:10" ht="16.5">
      <c r="A27" s="20">
        <v>3319</v>
      </c>
      <c r="B27" s="35">
        <v>5169</v>
      </c>
      <c r="C27" s="36" t="s">
        <v>1</v>
      </c>
      <c r="D27" s="22">
        <v>33578800</v>
      </c>
      <c r="E27" s="130"/>
      <c r="F27" s="130"/>
      <c r="G27" s="109"/>
      <c r="H27" s="109"/>
      <c r="I27" s="109"/>
      <c r="J27" s="109"/>
    </row>
    <row r="28" spans="1:10" ht="17.25" thickBot="1">
      <c r="A28" s="38">
        <v>2143</v>
      </c>
      <c r="B28" s="39">
        <v>5169</v>
      </c>
      <c r="C28" s="40" t="s">
        <v>2</v>
      </c>
      <c r="D28" s="22">
        <v>50000000</v>
      </c>
      <c r="E28" s="148"/>
      <c r="F28" s="148"/>
      <c r="G28" s="108"/>
      <c r="H28" s="108"/>
      <c r="I28" s="109"/>
      <c r="J28" s="109"/>
    </row>
    <row r="29" spans="1:6" ht="17.25" thickBot="1">
      <c r="A29" s="41"/>
      <c r="B29" s="42"/>
      <c r="C29" s="43" t="s">
        <v>25</v>
      </c>
      <c r="D29" s="44">
        <f>SUM(D24:D28)</f>
        <v>393348800</v>
      </c>
      <c r="E29" s="149"/>
      <c r="F29" s="83"/>
    </row>
    <row r="30" spans="1:6" s="48" customFormat="1" ht="15" customHeight="1" thickBot="1">
      <c r="A30" s="45"/>
      <c r="B30" s="45"/>
      <c r="C30" s="46"/>
      <c r="D30" s="47"/>
      <c r="E30" s="149"/>
      <c r="F30" s="149"/>
    </row>
    <row r="31" spans="1:6" s="48" customFormat="1" ht="18.75" thickBot="1">
      <c r="A31" s="45"/>
      <c r="B31" s="45"/>
      <c r="C31" s="49" t="s">
        <v>28</v>
      </c>
      <c r="D31" s="143">
        <f>SUM(D22+D29)</f>
        <v>1340088500</v>
      </c>
      <c r="E31" s="47"/>
      <c r="F31" s="149"/>
    </row>
    <row r="32" spans="1:6" s="48" customFormat="1" ht="18">
      <c r="A32" s="45"/>
      <c r="B32" s="45"/>
      <c r="C32" s="577"/>
      <c r="D32" s="578"/>
      <c r="E32" s="47"/>
      <c r="F32" s="149"/>
    </row>
    <row r="33" spans="1:6" s="48" customFormat="1" ht="15" customHeight="1">
      <c r="A33" s="45"/>
      <c r="B33" s="45"/>
      <c r="C33" s="73"/>
      <c r="D33" s="74"/>
      <c r="E33" s="47"/>
      <c r="F33" s="149"/>
    </row>
    <row r="34" spans="1:6" ht="16.5" thickBot="1">
      <c r="A34" s="7" t="s">
        <v>50</v>
      </c>
      <c r="B34" s="7"/>
      <c r="C34" s="7"/>
      <c r="D34" s="101"/>
      <c r="E34" s="166"/>
      <c r="F34" s="83"/>
    </row>
    <row r="35" spans="1:6" ht="15.75">
      <c r="A35" s="31">
        <v>3314</v>
      </c>
      <c r="B35" s="50" t="s">
        <v>29</v>
      </c>
      <c r="C35" s="51" t="s">
        <v>30</v>
      </c>
      <c r="D35" s="52">
        <v>982600</v>
      </c>
      <c r="E35" s="83"/>
      <c r="F35" s="83"/>
    </row>
    <row r="36" spans="1:6" ht="15.75">
      <c r="A36" s="20">
        <v>3322</v>
      </c>
      <c r="B36" s="53">
        <v>5229</v>
      </c>
      <c r="C36" s="54" t="s">
        <v>31</v>
      </c>
      <c r="D36" s="17">
        <v>64800</v>
      </c>
      <c r="E36" s="83"/>
      <c r="F36" s="83"/>
    </row>
    <row r="37" spans="1:6" ht="15.75">
      <c r="A37" s="38"/>
      <c r="B37" s="55"/>
      <c r="C37" s="56" t="s">
        <v>32</v>
      </c>
      <c r="D37" s="18">
        <v>32400</v>
      </c>
      <c r="E37" s="81"/>
      <c r="F37" s="83"/>
    </row>
    <row r="38" spans="1:6" ht="15.75">
      <c r="A38" s="38"/>
      <c r="B38" s="55"/>
      <c r="C38" s="56" t="s">
        <v>33</v>
      </c>
      <c r="D38" s="18">
        <v>35900</v>
      </c>
      <c r="E38" s="81"/>
      <c r="F38" s="30"/>
    </row>
    <row r="39" spans="1:6" ht="15.75">
      <c r="A39" s="38"/>
      <c r="B39" s="55"/>
      <c r="C39" s="56" t="s">
        <v>34</v>
      </c>
      <c r="D39" s="18">
        <v>61100</v>
      </c>
      <c r="E39" s="81"/>
      <c r="F39" s="30"/>
    </row>
    <row r="40" spans="1:6" ht="15.75">
      <c r="A40" s="38"/>
      <c r="B40" s="55"/>
      <c r="C40" s="56" t="s">
        <v>35</v>
      </c>
      <c r="D40" s="18">
        <v>6200</v>
      </c>
      <c r="E40" s="81"/>
      <c r="F40" s="30"/>
    </row>
    <row r="41" spans="1:6" ht="15.75">
      <c r="A41" s="38"/>
      <c r="B41" s="55"/>
      <c r="C41" s="56" t="s">
        <v>36</v>
      </c>
      <c r="D41" s="18">
        <v>82400</v>
      </c>
      <c r="E41" s="81"/>
      <c r="F41" s="30"/>
    </row>
    <row r="42" spans="1:6" ht="15.75">
      <c r="A42" s="38"/>
      <c r="B42" s="55"/>
      <c r="C42" s="56" t="s">
        <v>37</v>
      </c>
      <c r="D42" s="18">
        <v>32400</v>
      </c>
      <c r="E42" s="81"/>
      <c r="F42" s="30"/>
    </row>
    <row r="43" spans="1:6" ht="15.75">
      <c r="A43" s="38"/>
      <c r="B43" s="55"/>
      <c r="C43" s="56" t="s">
        <v>38</v>
      </c>
      <c r="D43" s="18">
        <v>19300</v>
      </c>
      <c r="E43" s="81"/>
      <c r="F43" s="30"/>
    </row>
    <row r="44" spans="1:6" ht="16.5" customHeight="1" thickBot="1">
      <c r="A44" s="57"/>
      <c r="B44" s="58"/>
      <c r="C44" s="59" t="s">
        <v>39</v>
      </c>
      <c r="D44" s="60">
        <v>10600</v>
      </c>
      <c r="E44" s="81"/>
      <c r="F44" s="30"/>
    </row>
    <row r="45" spans="1:6" ht="16.5" thickBot="1">
      <c r="A45" s="41"/>
      <c r="B45" s="42"/>
      <c r="C45" s="127" t="s">
        <v>25</v>
      </c>
      <c r="D45" s="27">
        <f>SUM(D35:D44)</f>
        <v>1327700</v>
      </c>
      <c r="E45" s="81"/>
      <c r="F45" s="30"/>
    </row>
    <row r="46" spans="1:6" s="138" customFormat="1" ht="15" customHeight="1">
      <c r="A46" s="135"/>
      <c r="B46" s="135"/>
      <c r="C46" s="136"/>
      <c r="D46" s="137"/>
      <c r="E46" s="152"/>
      <c r="F46" s="150"/>
    </row>
    <row r="47" spans="1:6" s="48" customFormat="1" ht="16.5" thickBot="1">
      <c r="A47" s="65" t="s">
        <v>51</v>
      </c>
      <c r="B47" s="65"/>
      <c r="C47" s="66"/>
      <c r="D47" s="67"/>
      <c r="E47" s="45"/>
      <c r="F47" s="151"/>
    </row>
    <row r="48" spans="1:6" ht="16.5">
      <c r="A48" s="31">
        <v>3322</v>
      </c>
      <c r="B48" s="32">
        <v>5229</v>
      </c>
      <c r="C48" s="110" t="s">
        <v>47</v>
      </c>
      <c r="D48" s="52">
        <v>55000000</v>
      </c>
      <c r="E48" s="83"/>
      <c r="F48" s="30"/>
    </row>
    <row r="49" spans="1:12" ht="15.75">
      <c r="A49" s="68">
        <v>3399</v>
      </c>
      <c r="B49" s="69">
        <v>5229</v>
      </c>
      <c r="C49" s="69" t="s">
        <v>40</v>
      </c>
      <c r="D49" s="70">
        <v>0</v>
      </c>
      <c r="E49" s="83"/>
      <c r="F49" s="30"/>
      <c r="L49" s="156"/>
    </row>
    <row r="50" spans="1:6" ht="16.5">
      <c r="A50" s="38">
        <v>3322</v>
      </c>
      <c r="B50" s="39">
        <v>5169</v>
      </c>
      <c r="C50" s="111" t="s">
        <v>41</v>
      </c>
      <c r="D50" s="144">
        <v>5000000</v>
      </c>
      <c r="E50" s="177">
        <v>2203900</v>
      </c>
      <c r="F50" s="178">
        <f>SUM(D50:E50)</f>
        <v>7203900</v>
      </c>
    </row>
    <row r="51" spans="1:6" ht="16.5" thickBot="1">
      <c r="A51" s="78">
        <v>3329</v>
      </c>
      <c r="B51" s="112">
        <v>5169</v>
      </c>
      <c r="C51" s="113" t="s">
        <v>42</v>
      </c>
      <c r="D51" s="25">
        <v>29650000</v>
      </c>
      <c r="E51" s="83"/>
      <c r="F51" s="176"/>
    </row>
    <row r="52" spans="1:6" ht="17.25" thickBot="1">
      <c r="A52" s="41"/>
      <c r="B52" s="42"/>
      <c r="C52" s="159" t="s">
        <v>25</v>
      </c>
      <c r="D52" s="160">
        <f>SUM(D48:D51)</f>
        <v>89650000</v>
      </c>
      <c r="E52" s="175">
        <f>SUM(E50:E51)</f>
        <v>2203900</v>
      </c>
      <c r="F52" s="158">
        <f>SUM(D52:E52)</f>
        <v>91853900</v>
      </c>
    </row>
    <row r="53" spans="1:6" ht="16.5">
      <c r="A53" s="81"/>
      <c r="B53" s="81"/>
      <c r="C53" s="46"/>
      <c r="D53" s="62"/>
      <c r="E53" s="30"/>
      <c r="F53" s="30"/>
    </row>
    <row r="54" spans="1:6" s="48" customFormat="1" ht="15.75" customHeight="1" thickBot="1">
      <c r="A54" s="65" t="s">
        <v>52</v>
      </c>
      <c r="B54" s="65"/>
      <c r="C54" s="65"/>
      <c r="D54" s="47"/>
      <c r="E54" s="45"/>
      <c r="F54" s="151"/>
    </row>
    <row r="55" spans="1:6" s="48" customFormat="1" ht="18.75" thickBot="1">
      <c r="A55" s="71">
        <v>3399</v>
      </c>
      <c r="B55" s="72">
        <v>5171</v>
      </c>
      <c r="C55" s="114" t="s">
        <v>44</v>
      </c>
      <c r="D55" s="79">
        <v>34000000</v>
      </c>
      <c r="E55" s="149"/>
      <c r="F55" s="151"/>
    </row>
    <row r="56" spans="1:6" s="64" customFormat="1" ht="15.75" customHeight="1">
      <c r="A56" s="45"/>
      <c r="B56" s="45"/>
      <c r="C56" s="61"/>
      <c r="D56" s="62"/>
      <c r="E56" s="83"/>
      <c r="F56" s="83"/>
    </row>
    <row r="57" spans="1:6" s="48" customFormat="1" ht="16.5" thickBot="1">
      <c r="A57" s="65" t="s">
        <v>55</v>
      </c>
      <c r="B57" s="65"/>
      <c r="C57" s="65"/>
      <c r="D57" s="47"/>
      <c r="E57" s="45"/>
      <c r="F57" s="151"/>
    </row>
    <row r="58" spans="1:6" s="48" customFormat="1" ht="18.75" thickBot="1">
      <c r="A58" s="71">
        <v>3429</v>
      </c>
      <c r="B58" s="80">
        <v>5222</v>
      </c>
      <c r="C58" s="163" t="s">
        <v>45</v>
      </c>
      <c r="D58" s="164">
        <v>16763000</v>
      </c>
      <c r="E58" s="81"/>
      <c r="F58" s="151"/>
    </row>
    <row r="59" spans="1:6" s="64" customFormat="1" ht="15.75" customHeight="1">
      <c r="A59" s="45"/>
      <c r="B59" s="45"/>
      <c r="C59" s="61"/>
      <c r="D59" s="62"/>
      <c r="E59" s="83"/>
      <c r="F59" s="83"/>
    </row>
    <row r="60" spans="1:6" ht="17.25" thickBot="1">
      <c r="A60" s="75" t="s">
        <v>56</v>
      </c>
      <c r="B60" s="75"/>
      <c r="C60" s="76"/>
      <c r="D60" s="77"/>
      <c r="E60" s="154"/>
      <c r="F60" s="30"/>
    </row>
    <row r="61" spans="1:6" ht="18.75" thickBot="1">
      <c r="A61" s="115">
        <v>3322</v>
      </c>
      <c r="B61" s="116"/>
      <c r="C61" s="161" t="s">
        <v>43</v>
      </c>
      <c r="D61" s="165">
        <v>20408100</v>
      </c>
      <c r="E61" s="162">
        <v>30000000</v>
      </c>
      <c r="F61" s="162">
        <f>SUM(D61:E61)</f>
        <v>50408100</v>
      </c>
    </row>
    <row r="62" spans="1:6" s="138" customFormat="1" ht="16.5" thickBot="1">
      <c r="A62" s="135"/>
      <c r="B62" s="135"/>
      <c r="C62" s="136"/>
      <c r="D62" s="137"/>
      <c r="E62" s="152"/>
      <c r="F62" s="150"/>
    </row>
    <row r="63" spans="1:8" ht="21" thickBot="1">
      <c r="A63" s="81"/>
      <c r="B63" s="81"/>
      <c r="C63" s="117" t="s">
        <v>46</v>
      </c>
      <c r="D63" s="82">
        <f>SUM(D31+D45+D52+D55+D58+D61)</f>
        <v>1502237300</v>
      </c>
      <c r="E63" s="155">
        <f>SUM(E52+E61)</f>
        <v>32203900</v>
      </c>
      <c r="F63" s="157">
        <f>SUM(D63:E63)</f>
        <v>1534441200</v>
      </c>
      <c r="G63" s="64"/>
      <c r="H63" s="64"/>
    </row>
    <row r="64" spans="1:8" ht="15.75">
      <c r="A64" s="7"/>
      <c r="B64" s="7"/>
      <c r="C64" s="7"/>
      <c r="D64" s="83"/>
      <c r="E64" s="81"/>
      <c r="F64" s="83"/>
      <c r="G64" s="64"/>
      <c r="H64" s="64"/>
    </row>
    <row r="65" spans="1:8" ht="18">
      <c r="A65" s="7"/>
      <c r="B65" s="7"/>
      <c r="C65" s="139"/>
      <c r="D65" s="83"/>
      <c r="E65" s="81"/>
      <c r="F65" s="83"/>
      <c r="G65" s="64"/>
      <c r="H65" s="64"/>
    </row>
    <row r="66" spans="1:8" ht="18">
      <c r="A66" s="84"/>
      <c r="B66" s="84"/>
      <c r="C66" s="141"/>
      <c r="D66" s="142"/>
      <c r="E66" s="81"/>
      <c r="F66" s="83"/>
      <c r="G66" s="64"/>
      <c r="H66" s="64"/>
    </row>
    <row r="67" spans="1:8" ht="18">
      <c r="A67" s="84"/>
      <c r="B67" s="84"/>
      <c r="C67" s="118"/>
      <c r="D67" s="119"/>
      <c r="E67" s="81"/>
      <c r="F67" s="83"/>
      <c r="G67" s="64"/>
      <c r="H67" s="64"/>
    </row>
    <row r="68" spans="1:8" ht="18">
      <c r="A68" s="84"/>
      <c r="B68" s="84"/>
      <c r="C68" s="130" t="s">
        <v>57</v>
      </c>
      <c r="D68" s="119"/>
      <c r="E68" s="81"/>
      <c r="F68" s="83"/>
      <c r="G68" s="64"/>
      <c r="H68" s="64"/>
    </row>
    <row r="69" spans="1:8" ht="18">
      <c r="A69" s="84"/>
      <c r="B69" s="84"/>
      <c r="C69" s="130" t="s">
        <v>60</v>
      </c>
      <c r="D69" s="119"/>
      <c r="E69" s="81"/>
      <c r="F69" s="83"/>
      <c r="G69" s="64"/>
      <c r="H69" s="64"/>
    </row>
    <row r="70" spans="1:8" ht="18">
      <c r="A70" s="84"/>
      <c r="B70" s="84"/>
      <c r="C70" s="118"/>
      <c r="D70" s="119"/>
      <c r="E70" s="81"/>
      <c r="F70" s="83"/>
      <c r="G70" s="64"/>
      <c r="H70" s="64"/>
    </row>
    <row r="71" spans="1:8" ht="18">
      <c r="A71" s="84"/>
      <c r="B71" s="84"/>
      <c r="C71" s="120"/>
      <c r="D71" s="119"/>
      <c r="E71" s="81"/>
      <c r="F71" s="83"/>
      <c r="G71" s="64"/>
      <c r="H71" s="64"/>
    </row>
    <row r="72" spans="1:8" ht="18">
      <c r="A72" s="84"/>
      <c r="B72" s="84"/>
      <c r="C72" s="118"/>
      <c r="D72" s="119"/>
      <c r="E72" s="81"/>
      <c r="F72" s="83"/>
      <c r="G72" s="64"/>
      <c r="H72" s="64"/>
    </row>
    <row r="73" spans="1:8" ht="18">
      <c r="A73" s="84"/>
      <c r="B73" s="84"/>
      <c r="C73" s="120"/>
      <c r="D73" s="119"/>
      <c r="E73" s="81"/>
      <c r="F73" s="83"/>
      <c r="G73" s="64"/>
      <c r="H73" s="64"/>
    </row>
    <row r="74" spans="1:8" ht="18">
      <c r="A74" s="84"/>
      <c r="B74" s="84"/>
      <c r="C74" s="120"/>
      <c r="D74" s="119"/>
      <c r="E74" s="81"/>
      <c r="F74" s="83"/>
      <c r="G74" s="64"/>
      <c r="H74" s="64"/>
    </row>
    <row r="75" spans="1:8" ht="18">
      <c r="A75" s="84"/>
      <c r="B75" s="84"/>
      <c r="C75" s="120"/>
      <c r="D75" s="119"/>
      <c r="E75" s="81"/>
      <c r="F75" s="83"/>
      <c r="G75" s="64"/>
      <c r="H75" s="64"/>
    </row>
    <row r="76" spans="1:8" ht="18">
      <c r="A76" s="84"/>
      <c r="B76" s="84"/>
      <c r="C76" s="120"/>
      <c r="D76" s="119"/>
      <c r="E76" s="81"/>
      <c r="F76" s="83"/>
      <c r="G76" s="64"/>
      <c r="H76" s="64"/>
    </row>
    <row r="77" spans="1:8" ht="18">
      <c r="A77" s="84"/>
      <c r="B77" s="84"/>
      <c r="C77" s="120"/>
      <c r="D77" s="119"/>
      <c r="E77" s="81"/>
      <c r="F77" s="83"/>
      <c r="G77" s="64"/>
      <c r="H77" s="64"/>
    </row>
    <row r="78" spans="1:8" ht="18">
      <c r="A78" s="84"/>
      <c r="B78" s="84"/>
      <c r="C78" s="120"/>
      <c r="D78" s="119"/>
      <c r="E78" s="81"/>
      <c r="F78" s="83"/>
      <c r="G78" s="64"/>
      <c r="H78" s="64"/>
    </row>
    <row r="79" spans="1:8" ht="18">
      <c r="A79" s="84"/>
      <c r="B79" s="84"/>
      <c r="C79" s="120"/>
      <c r="D79" s="119"/>
      <c r="E79" s="81"/>
      <c r="F79" s="83"/>
      <c r="G79" s="64"/>
      <c r="H79" s="64"/>
    </row>
    <row r="80" spans="1:8" ht="18">
      <c r="A80" s="84"/>
      <c r="B80" s="84"/>
      <c r="C80" s="120"/>
      <c r="D80" s="119"/>
      <c r="E80" s="81"/>
      <c r="F80" s="83"/>
      <c r="G80" s="64"/>
      <c r="H80" s="64"/>
    </row>
    <row r="81" spans="1:8" ht="18">
      <c r="A81" s="84"/>
      <c r="B81" s="84"/>
      <c r="C81" s="120"/>
      <c r="D81" s="119"/>
      <c r="E81" s="81"/>
      <c r="F81" s="83"/>
      <c r="G81" s="64"/>
      <c r="H81" s="64"/>
    </row>
    <row r="82" spans="1:8" ht="18">
      <c r="A82" s="84"/>
      <c r="B82" s="84"/>
      <c r="C82" s="121"/>
      <c r="D82" s="119"/>
      <c r="E82" s="81"/>
      <c r="F82" s="83"/>
      <c r="G82" s="64"/>
      <c r="H82" s="64"/>
    </row>
    <row r="83" spans="1:8" ht="18">
      <c r="A83" s="86"/>
      <c r="B83" s="87"/>
      <c r="C83" s="121"/>
      <c r="D83" s="122"/>
      <c r="E83" s="81"/>
      <c r="F83" s="83"/>
      <c r="G83" s="64"/>
      <c r="H83" s="64"/>
    </row>
    <row r="84" spans="1:8" ht="18">
      <c r="A84" s="86"/>
      <c r="B84" s="87"/>
      <c r="C84" s="121"/>
      <c r="D84" s="123"/>
      <c r="E84" s="81"/>
      <c r="F84" s="83"/>
      <c r="G84" s="64"/>
      <c r="H84" s="64"/>
    </row>
    <row r="85" spans="1:8" ht="15.75">
      <c r="A85" s="90"/>
      <c r="B85" s="90"/>
      <c r="C85" s="85"/>
      <c r="D85" s="91"/>
      <c r="E85" s="81"/>
      <c r="F85" s="83"/>
      <c r="G85" s="64"/>
      <c r="H85" s="64"/>
    </row>
    <row r="86" spans="1:8" ht="15.75">
      <c r="A86" s="90"/>
      <c r="B86" s="87"/>
      <c r="C86" s="85"/>
      <c r="D86" s="92"/>
      <c r="E86" s="81"/>
      <c r="F86" s="83"/>
      <c r="G86" s="64"/>
      <c r="H86" s="64"/>
    </row>
    <row r="87" spans="1:8" ht="15.75">
      <c r="A87" s="90"/>
      <c r="B87" s="87"/>
      <c r="C87" s="85"/>
      <c r="D87" s="92"/>
      <c r="E87" s="81"/>
      <c r="F87" s="83"/>
      <c r="G87" s="64"/>
      <c r="H87" s="64"/>
    </row>
    <row r="88" spans="1:8" ht="15.75">
      <c r="A88" s="90"/>
      <c r="B88" s="87"/>
      <c r="C88" s="85"/>
      <c r="D88" s="93"/>
      <c r="E88" s="81"/>
      <c r="F88" s="83"/>
      <c r="G88" s="64"/>
      <c r="H88" s="64"/>
    </row>
    <row r="89" spans="1:8" ht="15.75">
      <c r="A89" s="90"/>
      <c r="B89" s="87"/>
      <c r="C89" s="85"/>
      <c r="D89" s="93"/>
      <c r="E89" s="81"/>
      <c r="F89" s="83"/>
      <c r="G89" s="64"/>
      <c r="H89" s="64"/>
    </row>
    <row r="90" spans="1:8" ht="15.75">
      <c r="A90" s="90"/>
      <c r="B90" s="87"/>
      <c r="C90" s="85"/>
      <c r="D90" s="94"/>
      <c r="E90" s="81"/>
      <c r="F90" s="83"/>
      <c r="G90" s="64"/>
      <c r="H90" s="64"/>
    </row>
    <row r="91" spans="1:8" ht="15.75">
      <c r="A91" s="84"/>
      <c r="B91" s="84"/>
      <c r="C91" s="85"/>
      <c r="D91" s="88"/>
      <c r="E91" s="81"/>
      <c r="F91" s="83"/>
      <c r="G91" s="64"/>
      <c r="H91" s="64"/>
    </row>
    <row r="92" spans="1:8" ht="15.75">
      <c r="A92" s="86"/>
      <c r="B92" s="87"/>
      <c r="C92" s="7"/>
      <c r="D92" s="95"/>
      <c r="E92" s="81"/>
      <c r="F92" s="83"/>
      <c r="G92" s="64"/>
      <c r="H92" s="64"/>
    </row>
    <row r="93" spans="1:8" ht="15.75">
      <c r="A93" s="90"/>
      <c r="B93" s="87"/>
      <c r="C93" s="96"/>
      <c r="D93" s="89"/>
      <c r="E93" s="81"/>
      <c r="F93" s="83"/>
      <c r="G93" s="64"/>
      <c r="H93" s="64"/>
    </row>
    <row r="94" spans="1:8" ht="15.75">
      <c r="A94" s="90"/>
      <c r="B94" s="87"/>
      <c r="C94" s="96"/>
      <c r="D94" s="89"/>
      <c r="E94" s="81"/>
      <c r="F94" s="83"/>
      <c r="G94" s="64"/>
      <c r="H94" s="64"/>
    </row>
    <row r="95" spans="1:8" ht="15.75">
      <c r="A95" s="90"/>
      <c r="B95" s="87"/>
      <c r="C95" s="86"/>
      <c r="D95" s="97"/>
      <c r="E95" s="81"/>
      <c r="F95" s="83"/>
      <c r="G95" s="64"/>
      <c r="H95" s="64"/>
    </row>
    <row r="96" spans="1:8" ht="16.5">
      <c r="A96" s="90"/>
      <c r="B96" s="87"/>
      <c r="C96" s="98"/>
      <c r="D96" s="97"/>
      <c r="E96" s="81"/>
      <c r="F96" s="83"/>
      <c r="G96" s="64"/>
      <c r="H96" s="64"/>
    </row>
    <row r="97" spans="1:8" ht="16.5">
      <c r="A97" s="90"/>
      <c r="B97" s="87"/>
      <c r="C97" s="99"/>
      <c r="D97" s="100"/>
      <c r="F97" s="83"/>
      <c r="G97" s="64"/>
      <c r="H97" s="64"/>
    </row>
    <row r="98" spans="1:8" ht="16.5">
      <c r="A98" s="90"/>
      <c r="B98" s="87"/>
      <c r="C98" s="99"/>
      <c r="D98" s="100"/>
      <c r="F98" s="83"/>
      <c r="G98" s="64"/>
      <c r="H98" s="64"/>
    </row>
    <row r="99" spans="1:8" ht="16.5">
      <c r="A99" s="90"/>
      <c r="B99" s="87"/>
      <c r="C99" s="98"/>
      <c r="D99" s="97"/>
      <c r="F99" s="83"/>
      <c r="G99" s="64"/>
      <c r="H99" s="64"/>
    </row>
    <row r="100" spans="1:8" ht="16.5">
      <c r="A100" s="90"/>
      <c r="B100" s="87"/>
      <c r="C100" s="98"/>
      <c r="D100" s="97"/>
      <c r="F100" s="83"/>
      <c r="G100" s="64"/>
      <c r="H100" s="64"/>
    </row>
    <row r="101" spans="1:8" ht="16.5">
      <c r="A101" s="90"/>
      <c r="B101" s="87"/>
      <c r="C101" s="98"/>
      <c r="D101" s="97"/>
      <c r="F101" s="83"/>
      <c r="G101" s="64"/>
      <c r="H101" s="64"/>
    </row>
    <row r="102" spans="1:8" ht="16.5">
      <c r="A102" s="90"/>
      <c r="B102" s="87"/>
      <c r="C102" s="98"/>
      <c r="D102" s="97"/>
      <c r="F102" s="83"/>
      <c r="G102" s="64"/>
      <c r="H102" s="64"/>
    </row>
    <row r="103" spans="1:8" ht="16.5">
      <c r="A103" s="90"/>
      <c r="B103" s="87"/>
      <c r="C103" s="99"/>
      <c r="D103" s="100"/>
      <c r="F103" s="83"/>
      <c r="G103" s="64"/>
      <c r="H103" s="64"/>
    </row>
    <row r="104" spans="1:8" ht="16.5">
      <c r="A104" s="90"/>
      <c r="B104" s="90"/>
      <c r="C104" s="99"/>
      <c r="D104" s="101"/>
      <c r="F104" s="83"/>
      <c r="G104" s="64"/>
      <c r="H104" s="64"/>
    </row>
    <row r="105" spans="1:8" ht="16.5">
      <c r="A105" s="90"/>
      <c r="B105" s="87"/>
      <c r="C105" s="98"/>
      <c r="D105" s="101"/>
      <c r="F105" s="83"/>
      <c r="G105" s="64"/>
      <c r="H105" s="64"/>
    </row>
    <row r="106" spans="1:8" ht="16.5">
      <c r="A106" s="90"/>
      <c r="B106" s="87"/>
      <c r="C106" s="98"/>
      <c r="D106" s="101"/>
      <c r="F106" s="83"/>
      <c r="G106" s="64"/>
      <c r="H106" s="64"/>
    </row>
    <row r="107" spans="1:8" ht="16.5">
      <c r="A107" s="90"/>
      <c r="B107" s="87"/>
      <c r="C107" s="98"/>
      <c r="D107" s="101"/>
      <c r="F107" s="83"/>
      <c r="G107" s="64"/>
      <c r="H107" s="64"/>
    </row>
    <row r="108" spans="1:8" ht="16.5">
      <c r="A108" s="90"/>
      <c r="B108" s="87"/>
      <c r="C108" s="99"/>
      <c r="D108" s="102"/>
      <c r="F108" s="83"/>
      <c r="G108" s="64"/>
      <c r="H108" s="64"/>
    </row>
    <row r="109" spans="1:8" ht="16.5">
      <c r="A109" s="90"/>
      <c r="B109" s="103"/>
      <c r="C109" s="99"/>
      <c r="D109" s="102"/>
      <c r="F109" s="83"/>
      <c r="G109" s="64"/>
      <c r="H109" s="64"/>
    </row>
    <row r="110" spans="1:8" ht="16.5">
      <c r="A110" s="90"/>
      <c r="B110" s="87"/>
      <c r="C110" s="98"/>
      <c r="D110" s="101"/>
      <c r="F110" s="83"/>
      <c r="G110" s="64"/>
      <c r="H110" s="64"/>
    </row>
    <row r="111" spans="1:8" ht="16.5">
      <c r="A111" s="90"/>
      <c r="B111" s="87"/>
      <c r="C111" s="98"/>
      <c r="D111" s="101"/>
      <c r="F111" s="83"/>
      <c r="G111" s="64"/>
      <c r="H111" s="64"/>
    </row>
    <row r="112" spans="1:8" ht="16.5">
      <c r="A112" s="90"/>
      <c r="B112" s="87"/>
      <c r="C112" s="99"/>
      <c r="D112" s="102"/>
      <c r="F112" s="83"/>
      <c r="G112" s="64"/>
      <c r="H112" s="64"/>
    </row>
    <row r="113" spans="1:8" ht="16.5">
      <c r="A113" s="90"/>
      <c r="B113" s="103"/>
      <c r="C113" s="99"/>
      <c r="D113" s="104"/>
      <c r="F113" s="83"/>
      <c r="G113" s="64"/>
      <c r="H113" s="64"/>
    </row>
    <row r="114" spans="1:8" ht="16.5">
      <c r="A114" s="90"/>
      <c r="B114" s="87"/>
      <c r="C114" s="98"/>
      <c r="D114" s="101"/>
      <c r="F114" s="83"/>
      <c r="G114" s="64"/>
      <c r="H114" s="64"/>
    </row>
    <row r="115" spans="1:8" ht="16.5">
      <c r="A115" s="90"/>
      <c r="B115" s="87"/>
      <c r="C115" s="98"/>
      <c r="D115" s="101"/>
      <c r="F115" s="83"/>
      <c r="G115" s="64"/>
      <c r="H115" s="64"/>
    </row>
    <row r="116" spans="1:8" ht="16.5">
      <c r="A116" s="90"/>
      <c r="B116" s="87"/>
      <c r="C116" s="98"/>
      <c r="D116" s="101"/>
      <c r="F116" s="83"/>
      <c r="G116" s="64"/>
      <c r="H116" s="64"/>
    </row>
    <row r="117" spans="1:8" ht="16.5">
      <c r="A117" s="90"/>
      <c r="B117" s="87"/>
      <c r="C117" s="98"/>
      <c r="D117" s="101"/>
      <c r="F117" s="83"/>
      <c r="G117" s="64"/>
      <c r="H117" s="64"/>
    </row>
    <row r="118" spans="1:8" ht="16.5">
      <c r="A118" s="81"/>
      <c r="B118" s="105"/>
      <c r="C118" s="99"/>
      <c r="D118" s="102"/>
      <c r="F118" s="83"/>
      <c r="G118" s="64"/>
      <c r="H118" s="64"/>
    </row>
    <row r="119" spans="1:8" ht="16.5">
      <c r="A119" s="90"/>
      <c r="B119" s="90"/>
      <c r="C119" s="99"/>
      <c r="D119" s="101"/>
      <c r="F119" s="83"/>
      <c r="G119" s="64"/>
      <c r="H119" s="64"/>
    </row>
    <row r="120" spans="1:8" ht="16.5">
      <c r="A120" s="81"/>
      <c r="B120" s="105"/>
      <c r="C120" s="98"/>
      <c r="D120" s="101"/>
      <c r="F120" s="83"/>
      <c r="G120" s="64"/>
      <c r="H120" s="64"/>
    </row>
    <row r="121" spans="1:8" ht="16.5">
      <c r="A121" s="81"/>
      <c r="B121" s="105"/>
      <c r="C121" s="98"/>
      <c r="D121" s="101"/>
      <c r="F121" s="83"/>
      <c r="G121" s="64"/>
      <c r="H121" s="64"/>
    </row>
    <row r="122" spans="1:8" ht="16.5">
      <c r="A122" s="81"/>
      <c r="B122" s="105"/>
      <c r="C122" s="98"/>
      <c r="D122" s="101"/>
      <c r="F122" s="83"/>
      <c r="G122" s="64"/>
      <c r="H122" s="64"/>
    </row>
    <row r="123" spans="1:8" ht="16.5">
      <c r="A123" s="81"/>
      <c r="B123" s="105"/>
      <c r="C123" s="98"/>
      <c r="D123" s="101"/>
      <c r="F123" s="83"/>
      <c r="G123" s="64"/>
      <c r="H123" s="64"/>
    </row>
    <row r="124" spans="1:6" ht="16.5">
      <c r="A124" s="81"/>
      <c r="B124" s="105"/>
      <c r="C124" s="98"/>
      <c r="D124" s="101"/>
      <c r="F124" s="30"/>
    </row>
    <row r="125" spans="1:6" ht="16.5">
      <c r="A125" s="81"/>
      <c r="B125" s="105"/>
      <c r="C125" s="98"/>
      <c r="D125" s="101"/>
      <c r="F125" s="30"/>
    </row>
    <row r="126" spans="1:6" ht="16.5">
      <c r="A126" s="81"/>
      <c r="B126" s="105"/>
      <c r="C126" s="98"/>
      <c r="D126" s="101"/>
      <c r="F126" s="30"/>
    </row>
    <row r="127" spans="1:6" ht="16.5">
      <c r="A127" s="81"/>
      <c r="B127" s="105"/>
      <c r="C127" s="98"/>
      <c r="D127" s="101"/>
      <c r="F127" s="30"/>
    </row>
    <row r="128" spans="1:6" ht="16.5">
      <c r="A128" s="81"/>
      <c r="B128" s="105"/>
      <c r="C128" s="98"/>
      <c r="D128" s="101"/>
      <c r="F128" s="30"/>
    </row>
    <row r="129" spans="1:6" ht="16.5">
      <c r="A129" s="81"/>
      <c r="B129" s="81"/>
      <c r="C129" s="99"/>
      <c r="D129" s="104"/>
      <c r="F129" s="30"/>
    </row>
    <row r="130" spans="1:6" ht="16.5">
      <c r="A130" s="90"/>
      <c r="B130" s="90"/>
      <c r="C130" s="99"/>
      <c r="D130" s="101"/>
      <c r="F130" s="30"/>
    </row>
    <row r="131" spans="1:6" ht="16.5">
      <c r="A131" s="81"/>
      <c r="B131" s="105"/>
      <c r="C131" s="98"/>
      <c r="D131" s="101"/>
      <c r="F131" s="30"/>
    </row>
    <row r="132" spans="1:6" ht="16.5">
      <c r="A132" s="81"/>
      <c r="B132" s="105"/>
      <c r="C132" s="98"/>
      <c r="D132" s="101"/>
      <c r="F132" s="30"/>
    </row>
    <row r="133" spans="1:6" ht="16.5">
      <c r="A133" s="81"/>
      <c r="B133" s="105"/>
      <c r="C133" s="99"/>
      <c r="D133" s="104"/>
      <c r="F133" s="30"/>
    </row>
    <row r="134" spans="1:6" ht="15.75">
      <c r="A134" s="90"/>
      <c r="B134" s="103"/>
      <c r="C134" s="106"/>
      <c r="D134" s="101"/>
      <c r="F134" s="30"/>
    </row>
    <row r="135" spans="1:6" ht="15.75">
      <c r="A135" s="81"/>
      <c r="B135" s="105"/>
      <c r="C135" s="107"/>
      <c r="D135" s="62"/>
      <c r="F135" s="30"/>
    </row>
    <row r="136" spans="1:6" ht="15.75">
      <c r="A136" s="81"/>
      <c r="B136" s="105"/>
      <c r="C136" s="86"/>
      <c r="D136" s="104"/>
      <c r="F136" s="30"/>
    </row>
    <row r="137" spans="1:6" ht="16.5">
      <c r="A137" s="81"/>
      <c r="B137" s="105"/>
      <c r="C137" s="99"/>
      <c r="D137" s="104"/>
      <c r="F137" s="30"/>
    </row>
    <row r="138" spans="1:6" ht="15.75">
      <c r="A138" s="90"/>
      <c r="B138" s="90"/>
      <c r="C138" s="106"/>
      <c r="D138" s="101"/>
      <c r="F138" s="30"/>
    </row>
    <row r="139" spans="1:6" ht="15.75">
      <c r="A139" s="81"/>
      <c r="B139" s="105"/>
      <c r="C139" s="81"/>
      <c r="D139" s="101"/>
      <c r="F139" s="30"/>
    </row>
    <row r="140" spans="1:6" ht="15.75">
      <c r="A140" s="81"/>
      <c r="B140" s="105"/>
      <c r="C140" s="81"/>
      <c r="D140" s="101"/>
      <c r="F140" s="30"/>
    </row>
    <row r="141" spans="1:6" ht="15.75">
      <c r="A141" s="81"/>
      <c r="B141" s="105"/>
      <c r="C141" s="81"/>
      <c r="D141" s="101"/>
      <c r="F141" s="30"/>
    </row>
    <row r="142" spans="1:6" ht="15.75">
      <c r="A142" s="81"/>
      <c r="B142" s="81"/>
      <c r="C142" s="106"/>
      <c r="D142" s="104"/>
      <c r="F142" s="30"/>
    </row>
    <row r="143" spans="1:6" ht="15.75">
      <c r="A143" s="90"/>
      <c r="B143" s="90"/>
      <c r="C143" s="106"/>
      <c r="D143" s="101"/>
      <c r="F143" s="30"/>
    </row>
    <row r="144" spans="1:6" ht="15.75">
      <c r="A144" s="90"/>
      <c r="B144" s="90"/>
      <c r="C144" s="106"/>
      <c r="D144" s="101"/>
      <c r="F144" s="30"/>
    </row>
    <row r="145" spans="1:6" ht="15.75">
      <c r="A145" s="81"/>
      <c r="B145" s="81"/>
      <c r="C145" s="81"/>
      <c r="D145" s="101"/>
      <c r="F145" s="30"/>
    </row>
    <row r="146" spans="1:6" ht="15.75">
      <c r="A146" s="81"/>
      <c r="B146" s="81"/>
      <c r="C146" s="81"/>
      <c r="D146" s="101"/>
      <c r="F146" s="30"/>
    </row>
    <row r="147" spans="1:6" ht="15.75">
      <c r="A147" s="81"/>
      <c r="B147" s="105"/>
      <c r="C147" s="81"/>
      <c r="D147" s="101"/>
      <c r="F147" s="30"/>
    </row>
    <row r="148" spans="1:6" ht="15.75">
      <c r="A148" s="81"/>
      <c r="B148" s="81"/>
      <c r="C148" s="106"/>
      <c r="D148" s="104"/>
      <c r="F148" s="30"/>
    </row>
    <row r="149" spans="1:6" ht="15.75">
      <c r="A149" s="81"/>
      <c r="B149" s="81"/>
      <c r="C149" s="106"/>
      <c r="D149" s="101"/>
      <c r="F149" s="30"/>
    </row>
    <row r="150" spans="1:6" s="48" customFormat="1" ht="18">
      <c r="A150" s="124"/>
      <c r="B150" s="124"/>
      <c r="C150" s="125"/>
      <c r="D150" s="126"/>
      <c r="E150" s="153"/>
      <c r="F150" s="151"/>
    </row>
    <row r="151" spans="1:6" ht="15.75">
      <c r="A151" s="64"/>
      <c r="B151" s="64"/>
      <c r="C151" s="64"/>
      <c r="D151" s="64"/>
      <c r="F151" s="30"/>
    </row>
    <row r="152" spans="1:4" ht="15.75">
      <c r="A152" s="64"/>
      <c r="B152" s="64"/>
      <c r="C152" s="64"/>
      <c r="D152" s="64"/>
    </row>
    <row r="153" spans="1:4" ht="15.75">
      <c r="A153" s="64"/>
      <c r="B153" s="64"/>
      <c r="C153" s="64"/>
      <c r="D153" s="64"/>
    </row>
    <row r="154" spans="1:4" ht="15.75">
      <c r="A154" s="64"/>
      <c r="B154" s="64"/>
      <c r="C154" s="64"/>
      <c r="D154" s="64"/>
    </row>
    <row r="155" spans="1:4" ht="15.75">
      <c r="A155" s="64"/>
      <c r="B155" s="64"/>
      <c r="C155" s="64"/>
      <c r="D155" s="64"/>
    </row>
    <row r="156" spans="1:4" ht="15.75">
      <c r="A156" s="64"/>
      <c r="B156" s="64"/>
      <c r="C156" s="64"/>
      <c r="D156" s="64"/>
    </row>
    <row r="157" spans="1:4" ht="15.75">
      <c r="A157" s="64"/>
      <c r="B157" s="64"/>
      <c r="C157" s="64"/>
      <c r="D157" s="64"/>
    </row>
    <row r="158" spans="1:4" ht="15.75">
      <c r="A158" s="64"/>
      <c r="B158" s="64"/>
      <c r="C158" s="64"/>
      <c r="D158" s="64"/>
    </row>
    <row r="159" spans="1:4" ht="15.75">
      <c r="A159" s="64"/>
      <c r="B159" s="64"/>
      <c r="C159" s="64"/>
      <c r="D159" s="64"/>
    </row>
    <row r="160" spans="1:4" ht="15.75">
      <c r="A160" s="64"/>
      <c r="B160" s="64"/>
      <c r="C160" s="64"/>
      <c r="D160" s="64"/>
    </row>
    <row r="161" spans="1:4" ht="15.75">
      <c r="A161" s="64"/>
      <c r="B161" s="64"/>
      <c r="C161" s="64"/>
      <c r="D161" s="64"/>
    </row>
    <row r="162" spans="1:4" ht="15.75">
      <c r="A162" s="64"/>
      <c r="B162" s="64"/>
      <c r="C162" s="64"/>
      <c r="D162" s="64"/>
    </row>
    <row r="163" spans="1:4" ht="15.75">
      <c r="A163" s="64"/>
      <c r="B163" s="64"/>
      <c r="C163" s="64"/>
      <c r="D163" s="64"/>
    </row>
    <row r="164" spans="1:4" ht="15.75">
      <c r="A164" s="64"/>
      <c r="B164" s="64"/>
      <c r="C164" s="64"/>
      <c r="D164" s="64"/>
    </row>
    <row r="165" spans="1:4" ht="15.75">
      <c r="A165" s="64"/>
      <c r="B165" s="64"/>
      <c r="C165" s="64"/>
      <c r="D165" s="64"/>
    </row>
    <row r="166" spans="1:4" ht="15.75">
      <c r="A166" s="64"/>
      <c r="B166" s="64"/>
      <c r="C166" s="64"/>
      <c r="D166" s="64"/>
    </row>
    <row r="167" spans="1:4" ht="15.75">
      <c r="A167" s="64"/>
      <c r="B167" s="64"/>
      <c r="C167" s="64"/>
      <c r="D167" s="64"/>
    </row>
    <row r="168" spans="1:4" ht="15.75">
      <c r="A168" s="64"/>
      <c r="B168" s="64"/>
      <c r="C168" s="64"/>
      <c r="D168" s="64"/>
    </row>
    <row r="169" spans="1:4" ht="15.75">
      <c r="A169" s="64"/>
      <c r="B169" s="64"/>
      <c r="C169" s="64"/>
      <c r="D169" s="64"/>
    </row>
    <row r="170" spans="1:4" ht="15.75">
      <c r="A170" s="64"/>
      <c r="B170" s="64"/>
      <c r="C170" s="64"/>
      <c r="D170" s="64"/>
    </row>
    <row r="171" spans="1:4" ht="15.75">
      <c r="A171" s="64"/>
      <c r="B171" s="64"/>
      <c r="C171" s="64"/>
      <c r="D171" s="64"/>
    </row>
    <row r="172" spans="1:4" ht="15.75">
      <c r="A172" s="64"/>
      <c r="B172" s="64"/>
      <c r="C172" s="64"/>
      <c r="D172" s="64"/>
    </row>
    <row r="173" spans="1:4" ht="15.75">
      <c r="A173" s="64"/>
      <c r="B173" s="64"/>
      <c r="C173" s="64"/>
      <c r="D173" s="64"/>
    </row>
    <row r="174" spans="1:4" ht="15.75">
      <c r="A174" s="64"/>
      <c r="B174" s="64"/>
      <c r="C174" s="64"/>
      <c r="D174" s="64"/>
    </row>
    <row r="175" spans="1:4" ht="15.75">
      <c r="A175" s="64"/>
      <c r="B175" s="64"/>
      <c r="C175" s="64"/>
      <c r="D175" s="64"/>
    </row>
    <row r="176" spans="1:4" ht="15.75">
      <c r="A176" s="64"/>
      <c r="B176" s="64"/>
      <c r="C176" s="64"/>
      <c r="D176" s="64"/>
    </row>
    <row r="177" spans="1:4" ht="15.75">
      <c r="A177" s="64"/>
      <c r="B177" s="64"/>
      <c r="C177" s="64"/>
      <c r="D177" s="64"/>
    </row>
    <row r="178" spans="1:4" ht="15.75">
      <c r="A178" s="64"/>
      <c r="B178" s="64"/>
      <c r="C178" s="64"/>
      <c r="D178" s="64"/>
    </row>
    <row r="179" spans="1:4" ht="15.75">
      <c r="A179" s="64"/>
      <c r="B179" s="64"/>
      <c r="C179" s="64"/>
      <c r="D179" s="64"/>
    </row>
    <row r="180" spans="1:4" ht="15.75">
      <c r="A180" s="64"/>
      <c r="B180" s="64"/>
      <c r="C180" s="64"/>
      <c r="D180" s="64"/>
    </row>
    <row r="181" spans="1:4" ht="15.75">
      <c r="A181" s="64"/>
      <c r="B181" s="64"/>
      <c r="C181" s="64"/>
      <c r="D181" s="64"/>
    </row>
    <row r="182" spans="1:4" ht="15.75">
      <c r="A182" s="64"/>
      <c r="B182" s="64"/>
      <c r="C182" s="64"/>
      <c r="D182" s="64"/>
    </row>
    <row r="183" spans="1:4" ht="15.75">
      <c r="A183" s="64"/>
      <c r="B183" s="64"/>
      <c r="C183" s="64"/>
      <c r="D183" s="64"/>
    </row>
    <row r="184" spans="1:4" ht="15.75">
      <c r="A184" s="64"/>
      <c r="B184" s="64"/>
      <c r="C184" s="64"/>
      <c r="D184" s="64"/>
    </row>
    <row r="185" spans="1:4" ht="15.75">
      <c r="A185" s="64"/>
      <c r="B185" s="64"/>
      <c r="C185" s="64"/>
      <c r="D185" s="64"/>
    </row>
    <row r="186" spans="1:4" ht="15.75">
      <c r="A186" s="64"/>
      <c r="B186" s="64"/>
      <c r="C186" s="64"/>
      <c r="D186" s="64"/>
    </row>
    <row r="187" spans="1:4" ht="15.75">
      <c r="A187" s="64"/>
      <c r="B187" s="64"/>
      <c r="C187" s="64"/>
      <c r="D187" s="64"/>
    </row>
    <row r="188" spans="1:4" ht="15.75">
      <c r="A188" s="64"/>
      <c r="B188" s="64"/>
      <c r="C188" s="64"/>
      <c r="D188" s="64"/>
    </row>
    <row r="189" spans="1:4" ht="15.75">
      <c r="A189" s="64"/>
      <c r="B189" s="64"/>
      <c r="C189" s="64"/>
      <c r="D189" s="64"/>
    </row>
    <row r="190" spans="1:4" ht="15.75">
      <c r="A190" s="64"/>
      <c r="B190" s="64"/>
      <c r="C190" s="64"/>
      <c r="D190" s="64"/>
    </row>
    <row r="191" spans="1:4" ht="15.75">
      <c r="A191" s="64"/>
      <c r="B191" s="64"/>
      <c r="C191" s="64"/>
      <c r="D191" s="64"/>
    </row>
    <row r="192" spans="1:4" ht="15.75">
      <c r="A192" s="64"/>
      <c r="B192" s="64"/>
      <c r="C192" s="64"/>
      <c r="D192" s="64"/>
    </row>
    <row r="193" spans="1:4" ht="15.75">
      <c r="A193" s="64"/>
      <c r="B193" s="64"/>
      <c r="C193" s="64"/>
      <c r="D193" s="64"/>
    </row>
    <row r="194" spans="1:4" ht="15.75">
      <c r="A194" s="64"/>
      <c r="B194" s="64"/>
      <c r="C194" s="64"/>
      <c r="D194" s="64"/>
    </row>
    <row r="195" spans="1:4" ht="15.75">
      <c r="A195" s="64"/>
      <c r="B195" s="64"/>
      <c r="C195" s="64"/>
      <c r="D195" s="64"/>
    </row>
    <row r="196" spans="1:4" ht="15.75">
      <c r="A196" s="64"/>
      <c r="B196" s="64"/>
      <c r="C196" s="64"/>
      <c r="D196" s="64"/>
    </row>
    <row r="197" spans="1:4" ht="15.75">
      <c r="A197" s="64"/>
      <c r="B197" s="64"/>
      <c r="C197" s="64"/>
      <c r="D197" s="64"/>
    </row>
    <row r="198" spans="1:4" ht="15.75">
      <c r="A198" s="64"/>
      <c r="B198" s="64"/>
      <c r="C198" s="64"/>
      <c r="D198" s="64"/>
    </row>
    <row r="199" spans="1:4" ht="15.75">
      <c r="A199" s="64"/>
      <c r="B199" s="64"/>
      <c r="C199" s="64"/>
      <c r="D199" s="64"/>
    </row>
    <row r="200" spans="1:4" ht="15.75">
      <c r="A200" s="64"/>
      <c r="B200" s="64"/>
      <c r="C200" s="64"/>
      <c r="D200" s="64"/>
    </row>
    <row r="201" spans="1:4" ht="15.75">
      <c r="A201" s="64"/>
      <c r="B201" s="64"/>
      <c r="C201" s="64"/>
      <c r="D201" s="64"/>
    </row>
    <row r="202" spans="1:4" ht="15.75">
      <c r="A202" s="64"/>
      <c r="B202" s="64"/>
      <c r="C202" s="64"/>
      <c r="D202" s="64"/>
    </row>
    <row r="203" spans="1:4" ht="15.75">
      <c r="A203" s="64"/>
      <c r="B203" s="64"/>
      <c r="C203" s="64"/>
      <c r="D203" s="64"/>
    </row>
    <row r="204" spans="1:4" ht="15.75">
      <c r="A204" s="64"/>
      <c r="B204" s="64"/>
      <c r="C204" s="64"/>
      <c r="D204" s="64"/>
    </row>
    <row r="205" spans="1:4" ht="15.75">
      <c r="A205" s="64"/>
      <c r="B205" s="64"/>
      <c r="C205" s="64"/>
      <c r="D205" s="64"/>
    </row>
    <row r="206" spans="1:4" ht="15.75">
      <c r="A206" s="64"/>
      <c r="B206" s="64"/>
      <c r="C206" s="64"/>
      <c r="D206" s="64"/>
    </row>
    <row r="207" spans="1:4" ht="15.75">
      <c r="A207" s="64"/>
      <c r="B207" s="64"/>
      <c r="C207" s="64"/>
      <c r="D207" s="64"/>
    </row>
    <row r="208" spans="1:4" ht="15.75">
      <c r="A208" s="64"/>
      <c r="B208" s="64"/>
      <c r="C208" s="64"/>
      <c r="D208" s="64"/>
    </row>
    <row r="209" spans="1:4" ht="15.75">
      <c r="A209" s="64"/>
      <c r="B209" s="64"/>
      <c r="C209" s="64"/>
      <c r="D209" s="64"/>
    </row>
    <row r="210" spans="1:4" ht="15.75">
      <c r="A210" s="64"/>
      <c r="B210" s="64"/>
      <c r="C210" s="64"/>
      <c r="D210" s="64"/>
    </row>
    <row r="211" spans="1:4" ht="15.75">
      <c r="A211" s="64"/>
      <c r="B211" s="64"/>
      <c r="C211" s="64"/>
      <c r="D211" s="64"/>
    </row>
    <row r="212" spans="1:4" ht="15.75">
      <c r="A212" s="64"/>
      <c r="B212" s="64"/>
      <c r="C212" s="64"/>
      <c r="D212" s="64"/>
    </row>
    <row r="213" spans="1:4" ht="15.75">
      <c r="A213" s="64"/>
      <c r="B213" s="64"/>
      <c r="C213" s="64"/>
      <c r="D213" s="64"/>
    </row>
    <row r="214" spans="1:4" ht="15.75">
      <c r="A214" s="64"/>
      <c r="B214" s="64"/>
      <c r="C214" s="64"/>
      <c r="D214" s="64"/>
    </row>
    <row r="215" spans="1:4" ht="15.75">
      <c r="A215" s="64"/>
      <c r="B215" s="64"/>
      <c r="C215" s="64"/>
      <c r="D215" s="64"/>
    </row>
    <row r="216" spans="1:4" ht="15.75">
      <c r="A216" s="64"/>
      <c r="B216" s="64"/>
      <c r="C216" s="64"/>
      <c r="D216" s="64"/>
    </row>
    <row r="217" spans="1:4" ht="15.75">
      <c r="A217" s="64"/>
      <c r="B217" s="64"/>
      <c r="C217" s="64"/>
      <c r="D217" s="64"/>
    </row>
    <row r="218" spans="1:4" ht="15.75">
      <c r="A218" s="64"/>
      <c r="B218" s="64"/>
      <c r="C218" s="64"/>
      <c r="D218" s="64"/>
    </row>
    <row r="219" spans="1:4" ht="15.75">
      <c r="A219" s="64"/>
      <c r="B219" s="64"/>
      <c r="C219" s="64"/>
      <c r="D219" s="64"/>
    </row>
    <row r="220" spans="1:4" ht="15.75">
      <c r="A220" s="64"/>
      <c r="B220" s="64"/>
      <c r="C220" s="64"/>
      <c r="D220" s="64"/>
    </row>
    <row r="221" spans="1:4" ht="15.75">
      <c r="A221" s="64"/>
      <c r="B221" s="64"/>
      <c r="C221" s="64"/>
      <c r="D221" s="64"/>
    </row>
    <row r="222" spans="1:4" ht="15.75">
      <c r="A222" s="64"/>
      <c r="B222" s="64"/>
      <c r="C222" s="64"/>
      <c r="D222" s="64"/>
    </row>
    <row r="223" spans="1:4" ht="15.75">
      <c r="A223" s="64"/>
      <c r="B223" s="64"/>
      <c r="C223" s="64"/>
      <c r="D223" s="64"/>
    </row>
    <row r="224" spans="1:4" ht="15.75">
      <c r="A224" s="64"/>
      <c r="B224" s="64"/>
      <c r="C224" s="64"/>
      <c r="D224" s="64"/>
    </row>
    <row r="225" spans="1:4" ht="15.75">
      <c r="A225" s="64"/>
      <c r="B225" s="64"/>
      <c r="C225" s="64"/>
      <c r="D225" s="64"/>
    </row>
    <row r="226" spans="1:4" ht="15.75">
      <c r="A226" s="64"/>
      <c r="B226" s="64"/>
      <c r="C226" s="64"/>
      <c r="D226" s="64"/>
    </row>
    <row r="227" spans="1:4" ht="15.75">
      <c r="A227" s="64"/>
      <c r="B227" s="64"/>
      <c r="C227" s="64"/>
      <c r="D227" s="64"/>
    </row>
    <row r="228" spans="1:4" ht="15.75">
      <c r="A228" s="64"/>
      <c r="B228" s="64"/>
      <c r="C228" s="64"/>
      <c r="D228" s="64"/>
    </row>
    <row r="229" spans="1:4" ht="15.75">
      <c r="A229" s="64"/>
      <c r="B229" s="64"/>
      <c r="C229" s="64"/>
      <c r="D229" s="64"/>
    </row>
    <row r="230" spans="1:4" ht="15.75">
      <c r="A230" s="64"/>
      <c r="B230" s="64"/>
      <c r="C230" s="64"/>
      <c r="D230" s="64"/>
    </row>
    <row r="231" spans="1:4" ht="15.75">
      <c r="A231" s="64"/>
      <c r="B231" s="64"/>
      <c r="C231" s="64"/>
      <c r="D231" s="64"/>
    </row>
    <row r="232" spans="1:4" ht="15.75">
      <c r="A232" s="64"/>
      <c r="B232" s="64"/>
      <c r="C232" s="64"/>
      <c r="D232" s="64"/>
    </row>
    <row r="233" spans="1:4" ht="15.75">
      <c r="A233" s="64"/>
      <c r="B233" s="64"/>
      <c r="C233" s="64"/>
      <c r="D233" s="64"/>
    </row>
    <row r="234" spans="1:4" ht="15.75">
      <c r="A234" s="64"/>
      <c r="B234" s="64"/>
      <c r="C234" s="64"/>
      <c r="D234" s="64"/>
    </row>
    <row r="235" spans="1:4" ht="15.75">
      <c r="A235" s="64"/>
      <c r="B235" s="64"/>
      <c r="C235" s="64"/>
      <c r="D235" s="64"/>
    </row>
    <row r="236" spans="1:4" ht="15.75">
      <c r="A236" s="64"/>
      <c r="B236" s="64"/>
      <c r="C236" s="64"/>
      <c r="D236" s="64"/>
    </row>
    <row r="237" spans="1:4" ht="15.75">
      <c r="A237" s="64"/>
      <c r="B237" s="64"/>
      <c r="C237" s="64"/>
      <c r="D237" s="64"/>
    </row>
    <row r="238" spans="1:4" ht="15.75">
      <c r="A238" s="64"/>
      <c r="B238" s="64"/>
      <c r="C238" s="64"/>
      <c r="D238" s="64"/>
    </row>
    <row r="239" spans="1:4" ht="15.75">
      <c r="A239" s="64"/>
      <c r="B239" s="64"/>
      <c r="C239" s="64"/>
      <c r="D239" s="64"/>
    </row>
    <row r="240" spans="1:4" ht="15.75">
      <c r="A240" s="64"/>
      <c r="B240" s="64"/>
      <c r="C240" s="64"/>
      <c r="D240" s="64"/>
    </row>
    <row r="241" spans="1:4" ht="15.75">
      <c r="A241" s="64"/>
      <c r="B241" s="64"/>
      <c r="C241" s="64"/>
      <c r="D241" s="64"/>
    </row>
    <row r="242" spans="1:4" ht="15.75">
      <c r="A242" s="64"/>
      <c r="B242" s="64"/>
      <c r="C242" s="64"/>
      <c r="D242" s="64"/>
    </row>
    <row r="243" spans="1:4" ht="15.75">
      <c r="A243" s="64"/>
      <c r="B243" s="64"/>
      <c r="C243" s="64"/>
      <c r="D243" s="64"/>
    </row>
    <row r="244" spans="1:4" ht="15.75">
      <c r="A244" s="64"/>
      <c r="B244" s="64"/>
      <c r="C244" s="64"/>
      <c r="D244" s="64"/>
    </row>
    <row r="245" spans="1:4" ht="15.75">
      <c r="A245" s="64"/>
      <c r="B245" s="64"/>
      <c r="C245" s="64"/>
      <c r="D245" s="64"/>
    </row>
    <row r="246" spans="1:4" ht="15.75">
      <c r="A246" s="64"/>
      <c r="B246" s="64"/>
      <c r="C246" s="64"/>
      <c r="D246" s="64"/>
    </row>
    <row r="247" spans="1:4" ht="15.75">
      <c r="A247" s="64"/>
      <c r="B247" s="64"/>
      <c r="C247" s="64"/>
      <c r="D247" s="64"/>
    </row>
    <row r="248" spans="1:4" ht="15.75">
      <c r="A248" s="64"/>
      <c r="B248" s="64"/>
      <c r="C248" s="64"/>
      <c r="D248" s="64"/>
    </row>
    <row r="249" spans="1:4" ht="15.75">
      <c r="A249" s="64"/>
      <c r="B249" s="64"/>
      <c r="C249" s="64"/>
      <c r="D249" s="64"/>
    </row>
    <row r="250" spans="1:4" ht="15.75">
      <c r="A250" s="64"/>
      <c r="B250" s="64"/>
      <c r="C250" s="64"/>
      <c r="D250" s="64"/>
    </row>
    <row r="251" spans="1:4" ht="15.75">
      <c r="A251" s="64"/>
      <c r="B251" s="64"/>
      <c r="C251" s="64"/>
      <c r="D251" s="64"/>
    </row>
    <row r="252" spans="1:4" ht="15.75">
      <c r="A252" s="64"/>
      <c r="B252" s="64"/>
      <c r="C252" s="64"/>
      <c r="D252" s="64"/>
    </row>
    <row r="253" spans="1:4" ht="15.75">
      <c r="A253" s="64"/>
      <c r="B253" s="64"/>
      <c r="C253" s="64"/>
      <c r="D253" s="64"/>
    </row>
    <row r="254" spans="1:4" ht="15.75">
      <c r="A254" s="64"/>
      <c r="B254" s="64"/>
      <c r="C254" s="64"/>
      <c r="D254" s="64"/>
    </row>
    <row r="255" spans="1:4" ht="15.75">
      <c r="A255" s="64"/>
      <c r="B255" s="64"/>
      <c r="C255" s="64"/>
      <c r="D255" s="64"/>
    </row>
    <row r="256" spans="1:4" ht="15.75">
      <c r="A256" s="64"/>
      <c r="B256" s="64"/>
      <c r="C256" s="64"/>
      <c r="D256" s="64"/>
    </row>
    <row r="257" spans="1:4" ht="15.75">
      <c r="A257" s="64"/>
      <c r="B257" s="64"/>
      <c r="C257" s="64"/>
      <c r="D257" s="64"/>
    </row>
    <row r="258" spans="1:4" ht="15.75">
      <c r="A258" s="64"/>
      <c r="B258" s="64"/>
      <c r="C258" s="64"/>
      <c r="D258" s="64"/>
    </row>
    <row r="259" spans="1:4" ht="15.75">
      <c r="A259" s="64"/>
      <c r="B259" s="64"/>
      <c r="C259" s="64"/>
      <c r="D259" s="64"/>
    </row>
    <row r="260" spans="1:4" ht="15.75">
      <c r="A260" s="64"/>
      <c r="B260" s="64"/>
      <c r="C260" s="64"/>
      <c r="D260" s="64"/>
    </row>
    <row r="261" spans="1:4" ht="15.75">
      <c r="A261" s="64"/>
      <c r="B261" s="64"/>
      <c r="C261" s="64"/>
      <c r="D261" s="64"/>
    </row>
    <row r="262" spans="1:4" ht="15.75">
      <c r="A262" s="64"/>
      <c r="B262" s="64"/>
      <c r="C262" s="64"/>
      <c r="D262" s="64"/>
    </row>
    <row r="263" spans="1:4" ht="15.75">
      <c r="A263" s="64"/>
      <c r="B263" s="64"/>
      <c r="C263" s="64"/>
      <c r="D263" s="64"/>
    </row>
    <row r="264" spans="1:4" ht="15.75">
      <c r="A264" s="64"/>
      <c r="B264" s="64"/>
      <c r="C264" s="64"/>
      <c r="D264" s="64"/>
    </row>
    <row r="265" spans="1:4" ht="15.75">
      <c r="A265" s="64"/>
      <c r="B265" s="64"/>
      <c r="C265" s="64"/>
      <c r="D265" s="64"/>
    </row>
    <row r="266" spans="1:4" ht="15.75">
      <c r="A266" s="64"/>
      <c r="B266" s="64"/>
      <c r="C266" s="64"/>
      <c r="D266" s="64"/>
    </row>
    <row r="267" spans="1:4" ht="15.75">
      <c r="A267" s="64"/>
      <c r="B267" s="64"/>
      <c r="C267" s="64"/>
      <c r="D267" s="64"/>
    </row>
    <row r="268" spans="1:4" ht="15.75">
      <c r="A268" s="64"/>
      <c r="B268" s="64"/>
      <c r="C268" s="64"/>
      <c r="D268" s="64"/>
    </row>
    <row r="269" spans="1:4" ht="15.75">
      <c r="A269" s="64"/>
      <c r="B269" s="64"/>
      <c r="C269" s="64"/>
      <c r="D269" s="64"/>
    </row>
    <row r="270" spans="1:4" ht="15.75">
      <c r="A270" s="64"/>
      <c r="B270" s="64"/>
      <c r="C270" s="64"/>
      <c r="D270" s="64"/>
    </row>
    <row r="271" spans="1:4" ht="15.75">
      <c r="A271" s="64"/>
      <c r="B271" s="64"/>
      <c r="C271" s="64"/>
      <c r="D271" s="64"/>
    </row>
    <row r="272" spans="1:4" ht="15.75">
      <c r="A272" s="64"/>
      <c r="B272" s="64"/>
      <c r="C272" s="64"/>
      <c r="D272" s="64"/>
    </row>
    <row r="273" spans="1:4" ht="15.75">
      <c r="A273" s="64"/>
      <c r="B273" s="64"/>
      <c r="C273" s="64"/>
      <c r="D273" s="64"/>
    </row>
    <row r="274" spans="1:4" ht="15.75">
      <c r="A274" s="64"/>
      <c r="B274" s="64"/>
      <c r="C274" s="64"/>
      <c r="D274" s="64"/>
    </row>
    <row r="275" spans="1:4" ht="15.75">
      <c r="A275" s="64"/>
      <c r="B275" s="64"/>
      <c r="C275" s="64"/>
      <c r="D275" s="64"/>
    </row>
    <row r="276" spans="1:4" ht="15.75">
      <c r="A276" s="64"/>
      <c r="B276" s="64"/>
      <c r="C276" s="64"/>
      <c r="D276" s="64"/>
    </row>
    <row r="277" spans="1:4" ht="15.75">
      <c r="A277" s="64"/>
      <c r="B277" s="64"/>
      <c r="C277" s="64"/>
      <c r="D277" s="64"/>
    </row>
    <row r="278" spans="1:4" ht="15.75">
      <c r="A278" s="64"/>
      <c r="B278" s="64"/>
      <c r="C278" s="64"/>
      <c r="D278" s="64"/>
    </row>
    <row r="279" spans="1:4" ht="15.75">
      <c r="A279" s="64"/>
      <c r="B279" s="64"/>
      <c r="C279" s="64"/>
      <c r="D279" s="64"/>
    </row>
    <row r="280" spans="1:4" ht="15.75">
      <c r="A280" s="64"/>
      <c r="B280" s="64"/>
      <c r="C280" s="64"/>
      <c r="D280" s="64"/>
    </row>
    <row r="281" spans="1:4" ht="15.75">
      <c r="A281" s="64"/>
      <c r="B281" s="64"/>
      <c r="C281" s="64"/>
      <c r="D281" s="64"/>
    </row>
    <row r="282" spans="1:4" ht="15.75">
      <c r="A282" s="64"/>
      <c r="B282" s="64"/>
      <c r="C282" s="64"/>
      <c r="D282" s="64"/>
    </row>
    <row r="283" spans="1:4" ht="15.75">
      <c r="A283" s="64"/>
      <c r="B283" s="64"/>
      <c r="C283" s="64"/>
      <c r="D283" s="64"/>
    </row>
    <row r="284" spans="1:4" ht="15.75">
      <c r="A284" s="64"/>
      <c r="B284" s="64"/>
      <c r="C284" s="64"/>
      <c r="D284" s="64"/>
    </row>
    <row r="285" spans="1:4" ht="15.75">
      <c r="A285" s="64"/>
      <c r="B285" s="64"/>
      <c r="C285" s="64"/>
      <c r="D285" s="64"/>
    </row>
    <row r="286" spans="1:4" ht="15.75">
      <c r="A286" s="64"/>
      <c r="B286" s="64"/>
      <c r="C286" s="64"/>
      <c r="D286" s="64"/>
    </row>
    <row r="287" spans="1:4" ht="15.75">
      <c r="A287" s="64"/>
      <c r="B287" s="64"/>
      <c r="C287" s="64"/>
      <c r="D287" s="64"/>
    </row>
    <row r="288" spans="1:4" ht="15.75">
      <c r="A288" s="64"/>
      <c r="B288" s="64"/>
      <c r="C288" s="64"/>
      <c r="D288" s="64"/>
    </row>
    <row r="289" spans="1:4" ht="15.75">
      <c r="A289" s="64"/>
      <c r="B289" s="64"/>
      <c r="C289" s="64"/>
      <c r="D289" s="64"/>
    </row>
    <row r="290" spans="1:4" ht="15.75">
      <c r="A290" s="64"/>
      <c r="B290" s="64"/>
      <c r="C290" s="64"/>
      <c r="D290" s="64"/>
    </row>
    <row r="291" spans="1:4" ht="15.75">
      <c r="A291" s="64"/>
      <c r="B291" s="64"/>
      <c r="C291" s="64"/>
      <c r="D291" s="64"/>
    </row>
    <row r="292" spans="1:4" ht="15.75">
      <c r="A292" s="64"/>
      <c r="B292" s="64"/>
      <c r="C292" s="64"/>
      <c r="D292" s="64"/>
    </row>
    <row r="293" spans="1:4" ht="15.75">
      <c r="A293" s="64"/>
      <c r="B293" s="64"/>
      <c r="C293" s="64"/>
      <c r="D293" s="64"/>
    </row>
    <row r="294" spans="1:4" ht="15.75">
      <c r="A294" s="64"/>
      <c r="B294" s="64"/>
      <c r="C294" s="64"/>
      <c r="D294" s="64"/>
    </row>
    <row r="295" spans="1:4" ht="15.75">
      <c r="A295" s="64"/>
      <c r="B295" s="64"/>
      <c r="C295" s="64"/>
      <c r="D295" s="64"/>
    </row>
    <row r="296" spans="1:4" ht="15.75">
      <c r="A296" s="64"/>
      <c r="B296" s="64"/>
      <c r="C296" s="64"/>
      <c r="D296" s="64"/>
    </row>
    <row r="297" spans="1:4" ht="15.75">
      <c r="A297" s="64"/>
      <c r="B297" s="64"/>
      <c r="C297" s="64"/>
      <c r="D297" s="64"/>
    </row>
    <row r="298" spans="1:4" ht="15.75">
      <c r="A298" s="64"/>
      <c r="B298" s="64"/>
      <c r="C298" s="64"/>
      <c r="D298" s="64"/>
    </row>
    <row r="299" spans="1:4" ht="15.75">
      <c r="A299" s="64"/>
      <c r="B299" s="64"/>
      <c r="C299" s="64"/>
      <c r="D299" s="64"/>
    </row>
    <row r="300" spans="1:4" ht="15.75">
      <c r="A300" s="64"/>
      <c r="B300" s="64"/>
      <c r="C300" s="64"/>
      <c r="D300" s="64"/>
    </row>
    <row r="301" spans="1:4" ht="15.75">
      <c r="A301" s="64"/>
      <c r="B301" s="64"/>
      <c r="C301" s="64"/>
      <c r="D301" s="64"/>
    </row>
    <row r="302" spans="1:4" ht="15.75">
      <c r="A302" s="64"/>
      <c r="B302" s="64"/>
      <c r="C302" s="64"/>
      <c r="D302" s="64"/>
    </row>
    <row r="303" spans="1:4" ht="15.75">
      <c r="A303" s="64"/>
      <c r="B303" s="64"/>
      <c r="C303" s="64"/>
      <c r="D303" s="64"/>
    </row>
    <row r="304" spans="1:4" ht="15.75">
      <c r="A304" s="64"/>
      <c r="B304" s="64"/>
      <c r="C304" s="64"/>
      <c r="D304" s="64"/>
    </row>
    <row r="305" spans="1:4" ht="15.75">
      <c r="A305" s="64"/>
      <c r="B305" s="64"/>
      <c r="C305" s="64"/>
      <c r="D305" s="64"/>
    </row>
    <row r="306" spans="1:4" ht="15.75">
      <c r="A306" s="64"/>
      <c r="B306" s="64"/>
      <c r="C306" s="64"/>
      <c r="D306" s="64"/>
    </row>
    <row r="307" spans="1:4" ht="15.75">
      <c r="A307" s="64"/>
      <c r="B307" s="64"/>
      <c r="C307" s="64"/>
      <c r="D307" s="64"/>
    </row>
    <row r="308" spans="1:4" ht="15.75">
      <c r="A308" s="64"/>
      <c r="B308" s="64"/>
      <c r="C308" s="64"/>
      <c r="D308" s="64"/>
    </row>
    <row r="309" spans="1:4" ht="15.75">
      <c r="A309" s="64"/>
      <c r="B309" s="64"/>
      <c r="C309" s="64"/>
      <c r="D309" s="64"/>
    </row>
    <row r="310" spans="1:4" ht="15.75">
      <c r="A310" s="64"/>
      <c r="B310" s="64"/>
      <c r="C310" s="64"/>
      <c r="D310" s="64"/>
    </row>
    <row r="311" spans="1:4" ht="15.75">
      <c r="A311" s="64"/>
      <c r="B311" s="64"/>
      <c r="C311" s="64"/>
      <c r="D311" s="64"/>
    </row>
    <row r="312" spans="1:4" ht="15.75">
      <c r="A312" s="64"/>
      <c r="B312" s="64"/>
      <c r="C312" s="64"/>
      <c r="D312" s="64"/>
    </row>
    <row r="313" spans="1:4" ht="15.75">
      <c r="A313" s="64"/>
      <c r="B313" s="64"/>
      <c r="C313" s="64"/>
      <c r="D313" s="64"/>
    </row>
    <row r="314" spans="1:4" ht="15.75">
      <c r="A314" s="64"/>
      <c r="B314" s="64"/>
      <c r="C314" s="64"/>
      <c r="D314" s="64"/>
    </row>
    <row r="315" spans="1:4" ht="15.75">
      <c r="A315" s="64"/>
      <c r="B315" s="64"/>
      <c r="C315" s="64"/>
      <c r="D315" s="64"/>
    </row>
    <row r="316" spans="1:4" ht="15.75">
      <c r="A316" s="64"/>
      <c r="B316" s="64"/>
      <c r="C316" s="64"/>
      <c r="D316" s="64"/>
    </row>
    <row r="317" spans="1:4" ht="15.75">
      <c r="A317" s="64"/>
      <c r="B317" s="64"/>
      <c r="C317" s="64"/>
      <c r="D317" s="64"/>
    </row>
    <row r="318" spans="1:4" ht="15.75">
      <c r="A318" s="64"/>
      <c r="B318" s="64"/>
      <c r="C318" s="64"/>
      <c r="D318" s="64"/>
    </row>
    <row r="319" spans="1:4" ht="15.75">
      <c r="A319" s="64"/>
      <c r="B319" s="64"/>
      <c r="C319" s="64"/>
      <c r="D319" s="64"/>
    </row>
    <row r="320" spans="1:4" ht="15.75">
      <c r="A320" s="64"/>
      <c r="B320" s="64"/>
      <c r="C320" s="64"/>
      <c r="D320" s="64"/>
    </row>
    <row r="321" spans="1:4" ht="15.75">
      <c r="A321" s="64"/>
      <c r="B321" s="64"/>
      <c r="C321" s="64"/>
      <c r="D321" s="64"/>
    </row>
    <row r="322" spans="1:4" ht="15.75">
      <c r="A322" s="64"/>
      <c r="B322" s="64"/>
      <c r="C322" s="64"/>
      <c r="D322" s="64"/>
    </row>
    <row r="323" spans="1:4" ht="15.75">
      <c r="A323" s="64"/>
      <c r="B323" s="64"/>
      <c r="C323" s="64"/>
      <c r="D323" s="64"/>
    </row>
    <row r="324" spans="1:4" ht="15.75">
      <c r="A324" s="64"/>
      <c r="B324" s="64"/>
      <c r="C324" s="64"/>
      <c r="D324" s="64"/>
    </row>
    <row r="325" spans="1:4" ht="15.75">
      <c r="A325" s="64"/>
      <c r="B325" s="64"/>
      <c r="C325" s="64"/>
      <c r="D325" s="64"/>
    </row>
    <row r="326" spans="1:4" ht="15.75">
      <c r="A326" s="64"/>
      <c r="B326" s="64"/>
      <c r="C326" s="64"/>
      <c r="D326" s="6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105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9.140625" style="179" customWidth="1"/>
    <col min="2" max="2" width="14.7109375" style="179" customWidth="1"/>
    <col min="3" max="3" width="2.7109375" style="179" customWidth="1"/>
    <col min="4" max="4" width="14.7109375" style="179" customWidth="1"/>
    <col min="5" max="5" width="2.7109375" style="179" customWidth="1"/>
    <col min="6" max="6" width="14.7109375" style="179" customWidth="1"/>
    <col min="7" max="7" width="2.7109375" style="179" customWidth="1"/>
    <col min="8" max="8" width="14.7109375" style="179" customWidth="1"/>
    <col min="9" max="9" width="2.7109375" style="179" customWidth="1"/>
    <col min="10" max="10" width="14.7109375" style="179" customWidth="1"/>
    <col min="11" max="11" width="2.7109375" style="179" customWidth="1"/>
    <col min="12" max="12" width="14.7109375" style="179" customWidth="1"/>
    <col min="13" max="13" width="2.7109375" style="179" customWidth="1"/>
    <col min="14" max="14" width="14.7109375" style="179" customWidth="1"/>
    <col min="15" max="15" width="3.00390625" style="179" customWidth="1"/>
    <col min="16" max="16" width="14.7109375" style="179" customWidth="1"/>
    <col min="17" max="17" width="2.7109375" style="179" customWidth="1"/>
    <col min="18" max="18" width="14.7109375" style="179" customWidth="1"/>
    <col min="19" max="19" width="2.7109375" style="179" customWidth="1"/>
    <col min="20" max="20" width="14.7109375" style="179" customWidth="1"/>
    <col min="21" max="21" width="2.7109375" style="179" customWidth="1"/>
    <col min="22" max="22" width="14.7109375" style="179" customWidth="1"/>
    <col min="23" max="23" width="2.7109375" style="179" customWidth="1"/>
    <col min="24" max="24" width="14.7109375" style="179" customWidth="1"/>
    <col min="25" max="25" width="2.7109375" style="179" customWidth="1"/>
    <col min="26" max="26" width="14.7109375" style="179" customWidth="1"/>
    <col min="27" max="27" width="2.7109375" style="179" customWidth="1"/>
    <col min="28" max="28" width="14.7109375" style="179" customWidth="1"/>
    <col min="29" max="29" width="2.7109375" style="179" customWidth="1"/>
    <col min="30" max="30" width="14.7109375" style="179" customWidth="1"/>
    <col min="31" max="16384" width="9.140625" style="179" customWidth="1"/>
  </cols>
  <sheetData>
    <row r="1" spans="11:16" ht="13.5" thickBot="1">
      <c r="K1" s="180"/>
      <c r="L1" s="180"/>
      <c r="M1" s="180"/>
      <c r="N1" s="180"/>
      <c r="O1" s="180"/>
      <c r="P1" s="180"/>
    </row>
    <row r="2" spans="11:17" ht="12.75">
      <c r="K2" s="181"/>
      <c r="L2" s="182"/>
      <c r="M2" s="182"/>
      <c r="N2" s="182"/>
      <c r="O2" s="182"/>
      <c r="P2" s="182"/>
      <c r="Q2" s="183"/>
    </row>
    <row r="3" spans="11:17" ht="24.75" customHeight="1">
      <c r="K3" s="184"/>
      <c r="L3" s="180"/>
      <c r="M3" s="586">
        <f>SUM(F11+R11)</f>
        <v>1918890700</v>
      </c>
      <c r="N3" s="586"/>
      <c r="O3" s="586"/>
      <c r="P3" s="180"/>
      <c r="Q3" s="185"/>
    </row>
    <row r="4" spans="11:17" ht="12.75">
      <c r="K4" s="184"/>
      <c r="L4" s="180"/>
      <c r="M4" s="180"/>
      <c r="N4" s="180"/>
      <c r="O4" s="180"/>
      <c r="P4" s="180"/>
      <c r="Q4" s="185"/>
    </row>
    <row r="5" spans="11:17" ht="23.25">
      <c r="K5" s="184"/>
      <c r="L5" s="587" t="s">
        <v>61</v>
      </c>
      <c r="M5" s="587"/>
      <c r="N5" s="587"/>
      <c r="O5" s="587"/>
      <c r="P5" s="587"/>
      <c r="Q5" s="185"/>
    </row>
    <row r="6" spans="4:18" ht="21" thickBot="1">
      <c r="D6" s="180"/>
      <c r="E6" s="180"/>
      <c r="F6" s="180"/>
      <c r="G6" s="180"/>
      <c r="H6" s="180"/>
      <c r="I6" s="180"/>
      <c r="J6" s="186"/>
      <c r="K6" s="187"/>
      <c r="L6" s="188"/>
      <c r="M6" s="188"/>
      <c r="N6" s="189"/>
      <c r="O6" s="190"/>
      <c r="P6" s="189"/>
      <c r="Q6" s="191"/>
      <c r="R6" s="180"/>
    </row>
    <row r="7" spans="10:18" ht="20.25">
      <c r="J7" s="192"/>
      <c r="N7" s="180"/>
      <c r="O7" s="180"/>
      <c r="P7" s="180"/>
      <c r="Q7" s="180"/>
      <c r="R7" s="180"/>
    </row>
    <row r="8" spans="8:18" ht="12.75"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6:18" ht="18.75" thickBot="1">
      <c r="F9" s="588"/>
      <c r="G9" s="588"/>
      <c r="H9" s="194"/>
      <c r="I9" s="194"/>
      <c r="J9" s="193"/>
      <c r="K9" s="194"/>
      <c r="L9" s="194"/>
      <c r="M9" s="194"/>
      <c r="N9" s="194"/>
      <c r="O9" s="195"/>
      <c r="P9" s="194"/>
      <c r="Q9" s="194"/>
      <c r="R9" s="180"/>
    </row>
    <row r="10" spans="6:22" ht="18" customHeight="1">
      <c r="F10" s="589"/>
      <c r="G10" s="590"/>
      <c r="H10" s="590"/>
      <c r="I10" s="196"/>
      <c r="J10" s="197"/>
      <c r="K10" s="198"/>
      <c r="L10" s="199"/>
      <c r="M10" s="198"/>
      <c r="N10" s="194"/>
      <c r="O10" s="104"/>
      <c r="P10" s="199"/>
      <c r="Q10" s="198"/>
      <c r="R10" s="200"/>
      <c r="S10" s="201"/>
      <c r="T10" s="201"/>
      <c r="U10" s="201"/>
      <c r="V10" s="202"/>
    </row>
    <row r="11" spans="6:22" ht="18" customHeight="1">
      <c r="F11" s="579">
        <f>SUM(B16+D16+F16+H16+J16+L16)</f>
        <v>1534441200</v>
      </c>
      <c r="G11" s="580"/>
      <c r="H11" s="580"/>
      <c r="I11" s="580"/>
      <c r="J11" s="581"/>
      <c r="K11" s="198"/>
      <c r="L11" s="199"/>
      <c r="M11" s="199"/>
      <c r="N11" s="588"/>
      <c r="O11" s="588"/>
      <c r="P11" s="199"/>
      <c r="Q11" s="198"/>
      <c r="R11" s="579">
        <f>SUM(R16+T16+V16+X16)</f>
        <v>384449500</v>
      </c>
      <c r="S11" s="580"/>
      <c r="T11" s="580"/>
      <c r="U11" s="580"/>
      <c r="V11" s="581"/>
    </row>
    <row r="12" spans="6:22" ht="18" customHeight="1">
      <c r="F12" s="582" t="s">
        <v>62</v>
      </c>
      <c r="G12" s="583"/>
      <c r="H12" s="583"/>
      <c r="I12" s="583"/>
      <c r="J12" s="584"/>
      <c r="K12" s="198"/>
      <c r="L12" s="199"/>
      <c r="M12" s="198"/>
      <c r="N12" s="585"/>
      <c r="O12" s="585"/>
      <c r="P12" s="199"/>
      <c r="Q12" s="198"/>
      <c r="R12" s="582" t="s">
        <v>63</v>
      </c>
      <c r="S12" s="583"/>
      <c r="T12" s="583"/>
      <c r="U12" s="583"/>
      <c r="V12" s="584"/>
    </row>
    <row r="13" spans="6:24" ht="18" customHeight="1" thickBot="1">
      <c r="F13" s="203"/>
      <c r="G13" s="204"/>
      <c r="H13" s="205"/>
      <c r="I13" s="204"/>
      <c r="J13" s="206"/>
      <c r="K13" s="198"/>
      <c r="L13" s="207"/>
      <c r="M13" s="198"/>
      <c r="N13" s="194"/>
      <c r="O13" s="194"/>
      <c r="P13" s="194"/>
      <c r="Q13" s="198"/>
      <c r="R13" s="208"/>
      <c r="S13" s="209"/>
      <c r="T13" s="210"/>
      <c r="U13" s="209"/>
      <c r="V13" s="211"/>
      <c r="X13" s="194"/>
    </row>
    <row r="14" spans="6:24" ht="18" customHeight="1">
      <c r="F14" s="194"/>
      <c r="G14" s="194"/>
      <c r="H14" s="194"/>
      <c r="I14" s="198"/>
      <c r="J14" s="194"/>
      <c r="K14" s="194"/>
      <c r="L14" s="194"/>
      <c r="M14" s="198"/>
      <c r="N14" s="194"/>
      <c r="O14" s="194"/>
      <c r="P14" s="194"/>
      <c r="Q14" s="198"/>
      <c r="R14" s="194"/>
      <c r="S14" s="194"/>
      <c r="T14" s="194"/>
      <c r="U14" s="194"/>
      <c r="V14" s="194"/>
      <c r="X14" s="194"/>
    </row>
    <row r="15" spans="4:25" ht="18" customHeight="1" thickBot="1">
      <c r="D15" s="180"/>
      <c r="F15" s="194"/>
      <c r="G15" s="194"/>
      <c r="H15" s="194"/>
      <c r="I15" s="198"/>
      <c r="J15" s="212"/>
      <c r="K15" s="198"/>
      <c r="L15" s="207"/>
      <c r="M15" s="198"/>
      <c r="N15" s="194"/>
      <c r="O15" s="194"/>
      <c r="P15" s="194"/>
      <c r="Q15" s="198"/>
      <c r="R15" s="198"/>
      <c r="S15" s="198"/>
      <c r="T15" s="198"/>
      <c r="U15" s="198"/>
      <c r="V15" s="213"/>
      <c r="W15" s="198"/>
      <c r="X15" s="194"/>
      <c r="Y15" s="180"/>
    </row>
    <row r="16" spans="2:25" ht="18" customHeight="1">
      <c r="B16" s="214"/>
      <c r="D16" s="215">
        <v>50408100</v>
      </c>
      <c r="E16" s="180"/>
      <c r="F16" s="216">
        <f>SUM(B21+D21+F21)</f>
        <v>91853900</v>
      </c>
      <c r="G16" s="217"/>
      <c r="H16" s="218">
        <f>SUM(H21+J21)</f>
        <v>1341416200</v>
      </c>
      <c r="I16" s="198"/>
      <c r="J16" s="219">
        <v>16763000</v>
      </c>
      <c r="K16" s="198"/>
      <c r="L16" s="220">
        <v>34000000</v>
      </c>
      <c r="M16" s="194"/>
      <c r="N16" s="221"/>
      <c r="O16" s="221"/>
      <c r="P16" s="214"/>
      <c r="Q16" s="198"/>
      <c r="R16" s="222">
        <f>SUM(R21+T21)</f>
        <v>88689500</v>
      </c>
      <c r="S16" s="223"/>
      <c r="T16" s="224">
        <v>176000000</v>
      </c>
      <c r="U16" s="223"/>
      <c r="V16" s="220">
        <f>SUM(V21+X21+Z21)</f>
        <v>115760000</v>
      </c>
      <c r="W16" s="223"/>
      <c r="X16" s="576">
        <v>4000000</v>
      </c>
      <c r="Y16" s="180"/>
    </row>
    <row r="17" spans="2:25" ht="18" customHeight="1">
      <c r="B17" s="214"/>
      <c r="D17" s="225" t="s">
        <v>43</v>
      </c>
      <c r="E17" s="180"/>
      <c r="F17" s="226" t="s">
        <v>64</v>
      </c>
      <c r="G17" s="217"/>
      <c r="H17" s="227" t="s">
        <v>65</v>
      </c>
      <c r="I17" s="198"/>
      <c r="J17" s="228" t="s">
        <v>66</v>
      </c>
      <c r="K17" s="229"/>
      <c r="L17" s="230" t="s">
        <v>67</v>
      </c>
      <c r="M17" s="194"/>
      <c r="N17" s="231"/>
      <c r="O17" s="232"/>
      <c r="P17" s="233"/>
      <c r="Q17" s="198"/>
      <c r="R17" s="234" t="s">
        <v>68</v>
      </c>
      <c r="S17" s="223"/>
      <c r="T17" s="235" t="s">
        <v>69</v>
      </c>
      <c r="U17" s="223"/>
      <c r="V17" s="236" t="s">
        <v>70</v>
      </c>
      <c r="W17" s="223"/>
      <c r="X17" s="575" t="s">
        <v>184</v>
      </c>
      <c r="Y17" s="180"/>
    </row>
    <row r="18" spans="2:26" ht="18" customHeight="1" thickBot="1">
      <c r="B18" s="237"/>
      <c r="C18" s="238"/>
      <c r="D18" s="239" t="s">
        <v>69</v>
      </c>
      <c r="E18" s="240"/>
      <c r="F18" s="241"/>
      <c r="G18" s="242"/>
      <c r="H18" s="243"/>
      <c r="I18" s="198"/>
      <c r="J18" s="244"/>
      <c r="K18" s="198"/>
      <c r="L18" s="245" t="s">
        <v>70</v>
      </c>
      <c r="M18" s="246"/>
      <c r="N18" s="247"/>
      <c r="O18" s="247"/>
      <c r="P18" s="237"/>
      <c r="Q18" s="248"/>
      <c r="R18" s="249"/>
      <c r="S18" s="250"/>
      <c r="T18" s="251" t="s">
        <v>71</v>
      </c>
      <c r="U18" s="252"/>
      <c r="V18" s="253"/>
      <c r="W18" s="223"/>
      <c r="X18" s="573" t="s">
        <v>185</v>
      </c>
      <c r="Y18" s="254"/>
      <c r="Z18" s="255"/>
    </row>
    <row r="19" spans="4:25" ht="18" customHeight="1">
      <c r="D19" s="256"/>
      <c r="E19" s="180"/>
      <c r="F19" s="194"/>
      <c r="G19" s="194"/>
      <c r="H19" s="198"/>
      <c r="I19" s="198"/>
      <c r="J19" s="257"/>
      <c r="K19" s="198"/>
      <c r="L19" s="212"/>
      <c r="M19" s="198"/>
      <c r="N19" s="258"/>
      <c r="O19" s="259"/>
      <c r="P19" s="260"/>
      <c r="Q19" s="198"/>
      <c r="T19" s="179" t="s">
        <v>181</v>
      </c>
      <c r="V19" s="254"/>
      <c r="W19" s="180"/>
      <c r="Y19" s="180"/>
    </row>
    <row r="20" spans="4:26" ht="18" customHeight="1" thickBot="1">
      <c r="D20" s="188"/>
      <c r="E20" s="180"/>
      <c r="F20" s="261"/>
      <c r="G20" s="194"/>
      <c r="H20" s="262"/>
      <c r="I20" s="263"/>
      <c r="J20" s="262"/>
      <c r="K20" s="263"/>
      <c r="L20" s="264"/>
      <c r="M20" s="265"/>
      <c r="N20" s="264"/>
      <c r="O20" s="266"/>
      <c r="P20" s="574"/>
      <c r="Q20" s="572"/>
      <c r="R20" s="267"/>
      <c r="S20" s="265"/>
      <c r="T20" s="267"/>
      <c r="U20" s="254"/>
      <c r="V20" s="254"/>
      <c r="W20" s="254"/>
      <c r="X20" s="254"/>
      <c r="Y20" s="254"/>
      <c r="Z20" s="254"/>
    </row>
    <row r="21" spans="2:30" ht="18" customHeight="1">
      <c r="B21" s="268">
        <v>29650000</v>
      </c>
      <c r="D21" s="269">
        <v>55000000</v>
      </c>
      <c r="E21" s="194"/>
      <c r="F21" s="269">
        <v>7203900</v>
      </c>
      <c r="G21" s="62"/>
      <c r="H21" s="270">
        <f>SUM(F26+H26+J26+L26+N26)</f>
        <v>1340088500</v>
      </c>
      <c r="I21" s="271"/>
      <c r="J21" s="272">
        <v>1327700</v>
      </c>
      <c r="K21" s="273"/>
      <c r="L21" s="274"/>
      <c r="M21" s="275"/>
      <c r="N21" s="274"/>
      <c r="O21" s="276"/>
      <c r="P21" s="274"/>
      <c r="Q21" s="194"/>
      <c r="R21" s="277">
        <v>74689500</v>
      </c>
      <c r="S21" s="278"/>
      <c r="T21" s="279">
        <v>14000000</v>
      </c>
      <c r="U21" s="278"/>
      <c r="V21" s="280">
        <v>100760000</v>
      </c>
      <c r="W21" s="281"/>
      <c r="X21" s="280">
        <v>10000000</v>
      </c>
      <c r="Y21" s="263"/>
      <c r="Z21" s="280">
        <v>5000000</v>
      </c>
      <c r="AA21" s="282"/>
      <c r="AB21" s="274"/>
      <c r="AC21" s="180"/>
      <c r="AD21" s="213"/>
    </row>
    <row r="22" spans="2:30" ht="18" customHeight="1">
      <c r="B22" s="283" t="s">
        <v>42</v>
      </c>
      <c r="D22" s="284" t="s">
        <v>72</v>
      </c>
      <c r="E22" s="285"/>
      <c r="F22" s="286" t="s">
        <v>73</v>
      </c>
      <c r="G22" s="287"/>
      <c r="H22" s="288" t="s">
        <v>74</v>
      </c>
      <c r="I22" s="289"/>
      <c r="J22" s="290" t="s">
        <v>75</v>
      </c>
      <c r="K22" s="291"/>
      <c r="L22" s="292"/>
      <c r="M22" s="293"/>
      <c r="N22" s="247"/>
      <c r="O22" s="247"/>
      <c r="P22" s="247"/>
      <c r="Q22" s="194"/>
      <c r="R22" s="294" t="s">
        <v>76</v>
      </c>
      <c r="S22" s="194"/>
      <c r="T22" s="295" t="s">
        <v>77</v>
      </c>
      <c r="U22" s="212"/>
      <c r="V22" s="296" t="s">
        <v>70</v>
      </c>
      <c r="W22" s="297"/>
      <c r="X22" s="296" t="s">
        <v>70</v>
      </c>
      <c r="Y22" s="194"/>
      <c r="Z22" s="296" t="s">
        <v>70</v>
      </c>
      <c r="AA22" s="282"/>
      <c r="AB22" s="247"/>
      <c r="AC22" s="180"/>
      <c r="AD22" s="180"/>
    </row>
    <row r="23" spans="2:30" ht="18" customHeight="1" thickBot="1">
      <c r="B23" s="298"/>
      <c r="C23" s="255"/>
      <c r="D23" s="299" t="s">
        <v>78</v>
      </c>
      <c r="E23" s="300"/>
      <c r="F23" s="301"/>
      <c r="G23" s="194"/>
      <c r="H23" s="302"/>
      <c r="I23" s="303"/>
      <c r="J23" s="304"/>
      <c r="K23" s="305"/>
      <c r="L23" s="247"/>
      <c r="M23" s="287"/>
      <c r="N23" s="247"/>
      <c r="O23" s="247"/>
      <c r="P23" s="247"/>
      <c r="Q23" s="194"/>
      <c r="R23" s="306" t="s">
        <v>68</v>
      </c>
      <c r="S23" s="194"/>
      <c r="T23" s="307" t="s">
        <v>79</v>
      </c>
      <c r="U23" s="194"/>
      <c r="V23" s="308" t="s">
        <v>80</v>
      </c>
      <c r="W23" s="223"/>
      <c r="X23" s="308" t="s">
        <v>182</v>
      </c>
      <c r="Y23" s="194"/>
      <c r="Z23" s="308" t="s">
        <v>183</v>
      </c>
      <c r="AA23" s="297"/>
      <c r="AB23" s="282"/>
      <c r="AC23" s="180"/>
      <c r="AD23" s="180"/>
    </row>
    <row r="24" spans="6:26" ht="18" customHeight="1">
      <c r="F24" s="198"/>
      <c r="G24" s="198"/>
      <c r="H24" s="309"/>
      <c r="I24" s="198"/>
      <c r="J24" s="198"/>
      <c r="K24" s="198"/>
      <c r="L24" s="282"/>
      <c r="M24" s="265"/>
      <c r="N24" s="265"/>
      <c r="O24" s="194"/>
      <c r="P24" s="180"/>
      <c r="Q24" s="198"/>
      <c r="R24" s="180"/>
      <c r="S24" s="180"/>
      <c r="T24" s="180"/>
      <c r="V24" s="180"/>
      <c r="W24" s="180"/>
      <c r="X24" s="254"/>
      <c r="Y24" s="254"/>
      <c r="Z24" s="255"/>
    </row>
    <row r="25" spans="2:25" ht="18" customHeight="1" thickBot="1">
      <c r="B25" s="180"/>
      <c r="D25" s="180"/>
      <c r="E25" s="180"/>
      <c r="F25" s="310"/>
      <c r="G25" s="198"/>
      <c r="H25" s="311"/>
      <c r="I25" s="198"/>
      <c r="J25" s="311"/>
      <c r="K25" s="198"/>
      <c r="L25" s="312"/>
      <c r="M25" s="198"/>
      <c r="N25" s="207"/>
      <c r="O25" s="207"/>
      <c r="Q25" s="198"/>
      <c r="R25" s="180"/>
      <c r="S25" s="282"/>
      <c r="T25" s="282"/>
      <c r="V25" s="180"/>
      <c r="W25" s="180"/>
      <c r="X25" s="254"/>
      <c r="Y25" s="180"/>
    </row>
    <row r="26" spans="2:25" ht="18" customHeight="1">
      <c r="B26" s="273"/>
      <c r="C26" s="265"/>
      <c r="D26" s="273"/>
      <c r="E26" s="194"/>
      <c r="F26" s="313">
        <v>946739700</v>
      </c>
      <c r="G26" s="282"/>
      <c r="H26" s="313">
        <v>33578800</v>
      </c>
      <c r="I26" s="282"/>
      <c r="J26" s="314">
        <f>SUM(J31+L31)</f>
        <v>299770000</v>
      </c>
      <c r="K26" s="265"/>
      <c r="L26" s="313">
        <v>10000000</v>
      </c>
      <c r="M26" s="275"/>
      <c r="N26" s="315">
        <f>N31+P31</f>
        <v>50000000</v>
      </c>
      <c r="O26" s="273"/>
      <c r="P26" s="316"/>
      <c r="Q26" s="263"/>
      <c r="R26" s="214"/>
      <c r="S26" s="273"/>
      <c r="T26" s="281"/>
      <c r="U26" s="281"/>
      <c r="V26" s="281"/>
      <c r="W26" s="281"/>
      <c r="X26" s="254"/>
      <c r="Y26" s="180"/>
    </row>
    <row r="27" spans="2:26" ht="18" customHeight="1">
      <c r="B27" s="247"/>
      <c r="C27" s="287"/>
      <c r="D27" s="247"/>
      <c r="E27" s="194"/>
      <c r="F27" s="294" t="s">
        <v>81</v>
      </c>
      <c r="G27" s="282"/>
      <c r="H27" s="294" t="s">
        <v>82</v>
      </c>
      <c r="I27" s="282"/>
      <c r="J27" s="317" t="s">
        <v>83</v>
      </c>
      <c r="K27" s="265"/>
      <c r="L27" s="318" t="s">
        <v>84</v>
      </c>
      <c r="M27" s="293"/>
      <c r="N27" s="318" t="s">
        <v>85</v>
      </c>
      <c r="O27" s="291"/>
      <c r="P27" s="281"/>
      <c r="Q27" s="319"/>
      <c r="R27" s="214"/>
      <c r="S27" s="291"/>
      <c r="T27" s="281"/>
      <c r="U27" s="281"/>
      <c r="V27" s="316"/>
      <c r="W27" s="281"/>
      <c r="X27" s="316"/>
      <c r="Y27" s="180"/>
      <c r="Z27" s="320"/>
    </row>
    <row r="28" spans="2:26" ht="18" customHeight="1" thickBot="1">
      <c r="B28" s="247"/>
      <c r="C28" s="287"/>
      <c r="D28" s="247"/>
      <c r="E28" s="194"/>
      <c r="F28" s="307"/>
      <c r="G28" s="282"/>
      <c r="H28" s="321" t="s">
        <v>86</v>
      </c>
      <c r="I28" s="282"/>
      <c r="J28" s="307"/>
      <c r="K28" s="287"/>
      <c r="L28" s="322"/>
      <c r="M28" s="287"/>
      <c r="N28" s="307"/>
      <c r="O28" s="247"/>
      <c r="P28" s="265"/>
      <c r="Q28" s="194"/>
      <c r="R28" s="247"/>
      <c r="S28" s="265"/>
      <c r="T28" s="265"/>
      <c r="U28" s="194"/>
      <c r="V28" s="194"/>
      <c r="W28" s="194"/>
      <c r="X28" s="316"/>
      <c r="Y28" s="180"/>
      <c r="Z28" s="320"/>
    </row>
    <row r="29" spans="2:26" ht="18" customHeight="1">
      <c r="B29" s="282"/>
      <c r="C29" s="282"/>
      <c r="D29" s="265"/>
      <c r="E29" s="194"/>
      <c r="F29" s="194"/>
      <c r="G29" s="180"/>
      <c r="H29" s="194"/>
      <c r="I29" s="180"/>
      <c r="J29" s="231"/>
      <c r="K29" s="194"/>
      <c r="L29" s="231"/>
      <c r="M29" s="194"/>
      <c r="N29" s="231"/>
      <c r="O29" s="213"/>
      <c r="P29" s="213"/>
      <c r="Q29" s="194"/>
      <c r="R29" s="194"/>
      <c r="S29" s="265"/>
      <c r="T29" s="265"/>
      <c r="U29" s="194"/>
      <c r="V29" s="194"/>
      <c r="W29" s="194"/>
      <c r="X29" s="316"/>
      <c r="Y29" s="254"/>
      <c r="Z29" s="323"/>
    </row>
    <row r="30" spans="4:26" ht="18" customHeight="1" thickBot="1">
      <c r="D30" s="180"/>
      <c r="E30" s="180"/>
      <c r="F30" s="194"/>
      <c r="G30" s="198"/>
      <c r="H30" s="194"/>
      <c r="I30" s="198"/>
      <c r="J30" s="194"/>
      <c r="K30" s="194"/>
      <c r="L30" s="194"/>
      <c r="M30" s="194"/>
      <c r="N30" s="324"/>
      <c r="O30" s="324"/>
      <c r="P30" s="194"/>
      <c r="Q30" s="198"/>
      <c r="R30" s="180"/>
      <c r="S30" s="180"/>
      <c r="T30" s="325"/>
      <c r="U30" s="325"/>
      <c r="V30" s="180"/>
      <c r="W30" s="180"/>
      <c r="X30" s="254"/>
      <c r="Y30" s="254"/>
      <c r="Z30" s="255"/>
    </row>
    <row r="31" spans="6:25" ht="18" customHeight="1">
      <c r="F31" s="274"/>
      <c r="G31" s="265"/>
      <c r="H31" s="273"/>
      <c r="I31" s="67"/>
      <c r="J31" s="326">
        <v>203879000</v>
      </c>
      <c r="K31" s="275"/>
      <c r="L31" s="326">
        <v>95891000</v>
      </c>
      <c r="M31" s="263"/>
      <c r="N31" s="326">
        <v>15000000</v>
      </c>
      <c r="O31" s="327"/>
      <c r="P31" s="328">
        <v>35000000</v>
      </c>
      <c r="Q31" s="198"/>
      <c r="R31" s="329"/>
      <c r="S31" s="180"/>
      <c r="T31" s="330"/>
      <c r="U31" s="331"/>
      <c r="V31" s="332"/>
      <c r="W31" s="180"/>
      <c r="X31" s="180"/>
      <c r="Y31" s="180"/>
    </row>
    <row r="32" spans="4:25" ht="18" customHeight="1">
      <c r="D32" s="180"/>
      <c r="E32" s="180"/>
      <c r="F32" s="333"/>
      <c r="G32" s="265"/>
      <c r="H32" s="247"/>
      <c r="I32" s="265"/>
      <c r="J32" s="334" t="s">
        <v>87</v>
      </c>
      <c r="K32" s="265"/>
      <c r="L32" s="334" t="s">
        <v>88</v>
      </c>
      <c r="M32" s="285"/>
      <c r="N32" s="334" t="s">
        <v>89</v>
      </c>
      <c r="O32" s="335"/>
      <c r="P32" s="336" t="s">
        <v>90</v>
      </c>
      <c r="Q32" s="198"/>
      <c r="R32" s="337"/>
      <c r="S32" s="180"/>
      <c r="T32" s="338"/>
      <c r="U32" s="331"/>
      <c r="V32" s="339"/>
      <c r="W32" s="180"/>
      <c r="X32" s="180"/>
      <c r="Y32" s="180"/>
    </row>
    <row r="33" spans="4:25" ht="18" customHeight="1" thickBot="1">
      <c r="D33" s="180"/>
      <c r="E33" s="180"/>
      <c r="F33" s="247"/>
      <c r="G33" s="287"/>
      <c r="H33" s="247"/>
      <c r="I33" s="223"/>
      <c r="J33" s="307" t="s">
        <v>91</v>
      </c>
      <c r="K33" s="287"/>
      <c r="L33" s="307"/>
      <c r="M33" s="194"/>
      <c r="N33" s="340"/>
      <c r="O33" s="194"/>
      <c r="P33" s="341"/>
      <c r="Q33" s="198"/>
      <c r="R33" s="342"/>
      <c r="S33" s="180"/>
      <c r="T33" s="338"/>
      <c r="U33" s="331"/>
      <c r="V33" s="339"/>
      <c r="W33" s="180"/>
      <c r="X33" s="180"/>
      <c r="Y33" s="180"/>
    </row>
    <row r="34" spans="4:24" ht="13.5">
      <c r="D34" s="180"/>
      <c r="E34" s="180"/>
      <c r="F34" s="194"/>
      <c r="G34" s="194"/>
      <c r="H34" s="300"/>
      <c r="I34" s="198"/>
      <c r="J34" s="343"/>
      <c r="K34" s="265"/>
      <c r="L34" s="265"/>
      <c r="M34" s="194"/>
      <c r="N34" s="194"/>
      <c r="O34" s="194"/>
      <c r="P34" s="194"/>
      <c r="Q34" s="198"/>
      <c r="T34" s="338"/>
      <c r="U34" s="331"/>
      <c r="V34" s="339"/>
      <c r="W34" s="180"/>
      <c r="X34" s="180"/>
    </row>
    <row r="35" spans="4:24" ht="13.5">
      <c r="D35" s="282"/>
      <c r="E35" s="282"/>
      <c r="F35" s="265"/>
      <c r="G35" s="282"/>
      <c r="H35" s="337"/>
      <c r="I35" s="282"/>
      <c r="J35" s="344"/>
      <c r="K35" s="300"/>
      <c r="L35" s="300"/>
      <c r="M35" s="194"/>
      <c r="N35" s="194"/>
      <c r="O35" s="194"/>
      <c r="P35" s="194"/>
      <c r="Q35" s="198"/>
      <c r="T35" s="338"/>
      <c r="U35" s="331"/>
      <c r="V35" s="345"/>
      <c r="W35" s="346"/>
      <c r="X35" s="346"/>
    </row>
    <row r="36" spans="4:24" ht="16.5">
      <c r="D36" s="347"/>
      <c r="E36" s="282"/>
      <c r="F36" s="348"/>
      <c r="G36" s="240"/>
      <c r="H36" s="282"/>
      <c r="I36" s="349"/>
      <c r="J36" s="350"/>
      <c r="K36" s="198"/>
      <c r="L36" s="199"/>
      <c r="M36" s="198"/>
      <c r="N36" s="198"/>
      <c r="O36" s="198"/>
      <c r="P36" s="198"/>
      <c r="Q36" s="198"/>
      <c r="T36" s="351"/>
      <c r="U36" s="180"/>
      <c r="V36" s="266"/>
      <c r="W36" s="180"/>
      <c r="X36" s="180"/>
    </row>
    <row r="37" spans="4:20" ht="9.75" customHeight="1">
      <c r="D37" s="237"/>
      <c r="E37" s="282"/>
      <c r="F37" s="352"/>
      <c r="G37" s="240"/>
      <c r="H37" s="282"/>
      <c r="I37" s="282"/>
      <c r="J37" s="282"/>
      <c r="K37" s="198"/>
      <c r="L37" s="199"/>
      <c r="M37" s="198"/>
      <c r="N37" s="198"/>
      <c r="O37" s="198"/>
      <c r="P37" s="198"/>
      <c r="Q37" s="198"/>
      <c r="T37" s="353"/>
    </row>
    <row r="38" spans="2:17" ht="16.5">
      <c r="B38" s="354"/>
      <c r="C38" s="355"/>
      <c r="D38" s="282"/>
      <c r="E38" s="282"/>
      <c r="F38" s="287"/>
      <c r="G38" s="287"/>
      <c r="H38" s="265"/>
      <c r="I38" s="265"/>
      <c r="J38" s="265"/>
      <c r="K38" s="198"/>
      <c r="L38" s="198"/>
      <c r="M38" s="198"/>
      <c r="N38" s="198"/>
      <c r="O38" s="198"/>
      <c r="P38" s="198"/>
      <c r="Q38" s="198"/>
    </row>
    <row r="39" spans="2:17" ht="16.5">
      <c r="B39" s="356"/>
      <c r="C39" s="355"/>
      <c r="D39" s="282"/>
      <c r="E39" s="282"/>
      <c r="F39" s="287"/>
      <c r="G39" s="287"/>
      <c r="H39" s="287"/>
      <c r="I39" s="287"/>
      <c r="J39" s="287"/>
      <c r="K39" s="198"/>
      <c r="L39" s="198"/>
      <c r="M39" s="198"/>
      <c r="N39" s="198"/>
      <c r="O39" s="198"/>
      <c r="P39" s="198"/>
      <c r="Q39" s="198"/>
    </row>
    <row r="40" spans="4:17" ht="12.75">
      <c r="D40" s="282"/>
      <c r="E40" s="282"/>
      <c r="F40" s="265"/>
      <c r="G40" s="265"/>
      <c r="H40" s="265"/>
      <c r="I40" s="265"/>
      <c r="J40" s="265"/>
      <c r="K40" s="198"/>
      <c r="L40" s="198"/>
      <c r="M40" s="198"/>
      <c r="N40" s="198"/>
      <c r="O40" s="198"/>
      <c r="P40" s="198"/>
      <c r="Q40" s="198"/>
    </row>
    <row r="41" spans="2:17" ht="16.5">
      <c r="B41" s="354"/>
      <c r="C41" s="355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</row>
    <row r="42" spans="2:17" ht="15.75">
      <c r="B42" s="357" t="s">
        <v>92</v>
      </c>
      <c r="C42" s="358"/>
      <c r="D42" s="359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2:17" ht="15.75">
      <c r="B43" s="359" t="s">
        <v>60</v>
      </c>
      <c r="C43" s="359"/>
      <c r="D43" s="359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</row>
    <row r="44" spans="2:17" ht="15.75">
      <c r="B44" s="359"/>
      <c r="C44" s="359"/>
      <c r="D44" s="359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</row>
    <row r="45" spans="6:17" ht="12.75"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</row>
    <row r="46" spans="6:17" ht="12.75"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</row>
    <row r="47" spans="6:17" ht="12.75"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</row>
    <row r="48" spans="6:17" ht="12.75"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</row>
    <row r="49" spans="6:17" ht="12.75"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</row>
    <row r="50" spans="6:17" ht="12.75"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</row>
    <row r="51" spans="6:17" ht="12.75"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</row>
    <row r="52" spans="6:17" ht="12.75"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</row>
    <row r="53" spans="6:17" ht="12.75"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</row>
    <row r="54" spans="6:17" ht="12.75"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</row>
    <row r="55" spans="6:17" ht="12.75"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</row>
    <row r="56" spans="6:17" ht="12.75"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</row>
    <row r="57" spans="6:17" ht="12.75"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</row>
    <row r="58" spans="6:17" ht="12.75"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</row>
    <row r="59" spans="6:17" ht="12.75"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</row>
    <row r="60" spans="6:17" ht="12.75"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</row>
    <row r="61" spans="6:17" ht="12.75"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</row>
    <row r="62" spans="6:17" ht="12.75"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</row>
    <row r="63" spans="6:17" ht="12.75"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</row>
    <row r="64" spans="6:17" ht="12.75"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</row>
    <row r="65" spans="6:17" ht="12.75"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</row>
    <row r="66" spans="6:17" ht="12.75"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</row>
    <row r="67" spans="6:17" ht="12.75"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</row>
    <row r="68" spans="6:17" ht="12.75"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</row>
    <row r="69" spans="6:17" ht="12.75"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</row>
    <row r="70" spans="6:17" ht="12.75"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</row>
    <row r="71" spans="6:17" ht="12.75"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</row>
    <row r="72" spans="6:17" ht="12.75"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</row>
    <row r="73" spans="6:17" ht="12.75"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</row>
    <row r="74" spans="6:17" ht="12.75"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</row>
    <row r="75" spans="6:17" ht="12.75"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</row>
    <row r="76" spans="6:17" ht="12.75"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</row>
    <row r="77" spans="6:17" ht="12.75"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</row>
    <row r="78" spans="6:17" ht="12.75"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</row>
    <row r="79" spans="6:17" ht="12.75"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</row>
    <row r="80" spans="6:17" ht="12.75"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</row>
    <row r="81" spans="6:17" ht="12.75"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</row>
    <row r="82" spans="6:17" ht="12.75"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</row>
    <row r="83" spans="6:17" ht="12.75"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</row>
    <row r="84" spans="6:17" ht="12.75"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</row>
    <row r="85" spans="6:17" ht="12.75"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</row>
    <row r="86" spans="6:17" ht="12.75"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</row>
    <row r="87" spans="6:17" ht="12.75"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</row>
    <row r="88" spans="6:17" ht="12.75"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</row>
    <row r="89" spans="6:17" ht="12.75"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</row>
    <row r="90" spans="6:17" ht="12.75"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</row>
    <row r="91" spans="6:17" ht="12.75"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</row>
    <row r="92" spans="6:17" ht="12.75"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</row>
    <row r="93" spans="6:17" ht="12.75"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</row>
    <row r="94" spans="6:17" ht="12.75"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</row>
    <row r="95" spans="6:17" ht="12.75"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</row>
    <row r="96" spans="6:17" ht="12.75"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</row>
    <row r="97" spans="6:17" ht="12.75"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</row>
    <row r="98" spans="6:17" ht="12.75"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</row>
    <row r="99" spans="6:17" ht="12.75"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</row>
    <row r="100" spans="6:17" ht="12.75"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</row>
    <row r="101" spans="6:17" ht="12.75"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</row>
    <row r="102" spans="6:17" ht="12.75"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</row>
    <row r="103" spans="6:17" ht="12.75"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</row>
    <row r="104" spans="6:17" ht="12.75"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</row>
    <row r="105" spans="9:17" ht="12.75">
      <c r="I105" s="198"/>
      <c r="J105" s="198"/>
      <c r="K105" s="198"/>
      <c r="L105" s="198"/>
      <c r="M105" s="198"/>
      <c r="N105" s="198"/>
      <c r="O105" s="198"/>
      <c r="P105" s="198"/>
      <c r="Q105" s="198"/>
    </row>
  </sheetData>
  <sheetProtection/>
  <mergeCells count="10">
    <mergeCell ref="R11:V11"/>
    <mergeCell ref="F12:J12"/>
    <mergeCell ref="N12:O12"/>
    <mergeCell ref="R12:V12"/>
    <mergeCell ref="M3:O3"/>
    <mergeCell ref="L5:P5"/>
    <mergeCell ref="F9:G9"/>
    <mergeCell ref="F10:H10"/>
    <mergeCell ref="F11:J11"/>
    <mergeCell ref="N11:O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7" r:id="rId2"/>
  <headerFooter>
    <oddHeader>&amp;C&amp;"Arial,Tučné"&amp;18SCHVÁLENÝ ROZPOČET NA ROK 2016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0"/>
  <sheetViews>
    <sheetView zoomScalePageLayoutView="0" workbookViewId="0" topLeftCell="A24">
      <selection activeCell="C65" sqref="C65"/>
    </sheetView>
  </sheetViews>
  <sheetFormatPr defaultColWidth="9.140625" defaultRowHeight="12.75"/>
  <cols>
    <col min="3" max="3" width="33.8515625" style="0" customWidth="1"/>
    <col min="4" max="4" width="36.57421875" style="0" customWidth="1"/>
    <col min="5" max="5" width="18.7109375" style="0" bestFit="1" customWidth="1"/>
    <col min="6" max="8" width="15.7109375" style="0" bestFit="1" customWidth="1"/>
  </cols>
  <sheetData>
    <row r="1" spans="1:5" ht="23.25">
      <c r="A1" s="1"/>
      <c r="B1" s="1"/>
      <c r="C1" s="2" t="s">
        <v>154</v>
      </c>
      <c r="D1" s="3"/>
      <c r="E1" s="3"/>
    </row>
    <row r="2" spans="1:8" ht="16.5" thickBot="1">
      <c r="A2" s="6" t="s">
        <v>93</v>
      </c>
      <c r="B2" s="6"/>
      <c r="C2" s="7"/>
      <c r="D2" s="4"/>
      <c r="E2" s="4"/>
      <c r="F2" s="360"/>
      <c r="G2" s="360"/>
      <c r="H2" s="360" t="s">
        <v>94</v>
      </c>
    </row>
    <row r="3" spans="1:8" ht="15.75">
      <c r="A3" s="8" t="s">
        <v>3</v>
      </c>
      <c r="B3" s="9" t="s">
        <v>4</v>
      </c>
      <c r="C3" s="10" t="s">
        <v>5</v>
      </c>
      <c r="D3" s="172"/>
      <c r="E3" s="361"/>
      <c r="F3" s="362" t="s">
        <v>6</v>
      </c>
      <c r="G3" s="363" t="s">
        <v>59</v>
      </c>
      <c r="H3" s="364" t="s">
        <v>95</v>
      </c>
    </row>
    <row r="4" spans="1:8" ht="16.5" thickBot="1">
      <c r="A4" s="365"/>
      <c r="B4" s="366"/>
      <c r="C4" s="367" t="s">
        <v>7</v>
      </c>
      <c r="D4" s="368" t="s">
        <v>96</v>
      </c>
      <c r="E4" s="369" t="s">
        <v>97</v>
      </c>
      <c r="F4" s="370">
        <v>2016</v>
      </c>
      <c r="G4" s="371"/>
      <c r="H4" s="372"/>
    </row>
    <row r="5" spans="1:8" ht="15" customHeight="1" thickBot="1">
      <c r="A5" s="31">
        <v>3311</v>
      </c>
      <c r="B5" s="373">
        <v>6351</v>
      </c>
      <c r="C5" s="374" t="s">
        <v>98</v>
      </c>
      <c r="D5" s="543" t="s">
        <v>155</v>
      </c>
      <c r="E5" s="544" t="s">
        <v>156</v>
      </c>
      <c r="F5" s="545">
        <v>4000000</v>
      </c>
      <c r="G5" s="545"/>
      <c r="H5" s="546">
        <f>SUM(F5:G5)</f>
        <v>4000000</v>
      </c>
    </row>
    <row r="6" spans="1:8" ht="17.25" thickBot="1">
      <c r="A6" s="376">
        <v>3311</v>
      </c>
      <c r="B6" s="377">
        <v>6351</v>
      </c>
      <c r="C6" s="378" t="s">
        <v>99</v>
      </c>
      <c r="D6" s="547" t="s">
        <v>100</v>
      </c>
      <c r="E6" s="548" t="s">
        <v>101</v>
      </c>
      <c r="F6" s="549"/>
      <c r="G6" s="550">
        <v>7500000</v>
      </c>
      <c r="H6" s="551">
        <f>SUM(F6:G6)</f>
        <v>7500000</v>
      </c>
    </row>
    <row r="7" spans="1:8" ht="17.25" thickBot="1">
      <c r="A7" s="379">
        <v>3311</v>
      </c>
      <c r="B7" s="373">
        <v>6351</v>
      </c>
      <c r="C7" s="481" t="s">
        <v>157</v>
      </c>
      <c r="D7" s="552" t="s">
        <v>158</v>
      </c>
      <c r="E7" s="537" t="s">
        <v>159</v>
      </c>
      <c r="F7" s="553"/>
      <c r="G7" s="554">
        <v>2100000</v>
      </c>
      <c r="H7" s="542">
        <f>SUM(F7:G7)</f>
        <v>2100000</v>
      </c>
    </row>
    <row r="8" spans="1:8" ht="17.25" thickBot="1">
      <c r="A8" s="386">
        <v>3311</v>
      </c>
      <c r="B8" s="386">
        <v>6351</v>
      </c>
      <c r="C8" s="381" t="s">
        <v>103</v>
      </c>
      <c r="D8" s="552" t="s">
        <v>160</v>
      </c>
      <c r="E8" s="537" t="s">
        <v>156</v>
      </c>
      <c r="F8" s="555">
        <v>2490000</v>
      </c>
      <c r="G8" s="556"/>
      <c r="H8" s="536">
        <f>SUM(F8:G8)</f>
        <v>2490000</v>
      </c>
    </row>
    <row r="9" spans="1:8" ht="17.25" thickBot="1">
      <c r="A9" s="376">
        <v>3311</v>
      </c>
      <c r="B9" s="386">
        <v>6351</v>
      </c>
      <c r="C9" s="381" t="s">
        <v>102</v>
      </c>
      <c r="D9" s="552" t="s">
        <v>161</v>
      </c>
      <c r="E9" s="537" t="s">
        <v>156</v>
      </c>
      <c r="F9" s="555">
        <v>4000000</v>
      </c>
      <c r="G9" s="556"/>
      <c r="H9" s="536">
        <f>SUM(F9:G9)</f>
        <v>4000000</v>
      </c>
    </row>
    <row r="10" spans="1:8" ht="17.25" thickBot="1">
      <c r="A10" s="380">
        <v>3311</v>
      </c>
      <c r="B10" s="482">
        <v>6351</v>
      </c>
      <c r="C10" s="375" t="s">
        <v>104</v>
      </c>
      <c r="D10" s="557" t="s">
        <v>105</v>
      </c>
      <c r="E10" s="558" t="s">
        <v>106</v>
      </c>
      <c r="F10" s="559"/>
      <c r="G10" s="560">
        <v>2000000</v>
      </c>
      <c r="H10" s="561">
        <f>SUM(G10)</f>
        <v>2000000</v>
      </c>
    </row>
    <row r="11" ht="13.5" hidden="1" thickBot="1">
      <c r="H11" s="388"/>
    </row>
    <row r="12" spans="1:8" ht="17.25" thickBot="1">
      <c r="A12" s="485">
        <v>3319</v>
      </c>
      <c r="B12" s="486">
        <v>6351</v>
      </c>
      <c r="C12" s="487" t="s">
        <v>162</v>
      </c>
      <c r="D12" s="562" t="s">
        <v>164</v>
      </c>
      <c r="E12" s="563" t="s">
        <v>163</v>
      </c>
      <c r="F12" s="564">
        <v>500000</v>
      </c>
      <c r="G12" s="565"/>
      <c r="H12" s="566">
        <f>SUM(F12:G12)</f>
        <v>500000</v>
      </c>
    </row>
    <row r="13" spans="1:8" ht="16.5" customHeight="1">
      <c r="A13" s="115">
        <v>3319</v>
      </c>
      <c r="B13" s="51">
        <v>6351</v>
      </c>
      <c r="C13" s="490" t="s">
        <v>165</v>
      </c>
      <c r="D13" s="491" t="s">
        <v>166</v>
      </c>
      <c r="E13" s="492" t="s">
        <v>156</v>
      </c>
      <c r="F13" s="509">
        <v>1098000</v>
      </c>
      <c r="G13" s="493"/>
      <c r="H13" s="498">
        <f>SUM(F13:G13)</f>
        <v>1098000</v>
      </c>
    </row>
    <row r="14" spans="1:8" ht="17.25" thickBot="1">
      <c r="A14" s="494"/>
      <c r="B14" s="483"/>
      <c r="C14" s="484"/>
      <c r="D14" s="501" t="s">
        <v>167</v>
      </c>
      <c r="E14" s="499" t="s">
        <v>156</v>
      </c>
      <c r="F14" s="497">
        <v>400000</v>
      </c>
      <c r="G14" s="497"/>
      <c r="H14" s="500">
        <f>SUM(F14:G14)</f>
        <v>400000</v>
      </c>
    </row>
    <row r="15" spans="1:8" ht="16.5" customHeight="1" thickBot="1">
      <c r="A15" s="495"/>
      <c r="B15" s="496"/>
      <c r="C15" s="496"/>
      <c r="D15" s="567" t="s">
        <v>168</v>
      </c>
      <c r="E15" s="568"/>
      <c r="F15" s="569">
        <f>SUM(F13:F14)</f>
        <v>1498000</v>
      </c>
      <c r="G15" s="570"/>
      <c r="H15" s="571">
        <f>SUM(H13:H14)</f>
        <v>1498000</v>
      </c>
    </row>
    <row r="16" spans="1:8" ht="16.5">
      <c r="A16" s="384">
        <v>3315</v>
      </c>
      <c r="B16" s="15">
        <v>6351</v>
      </c>
      <c r="C16" s="375" t="s">
        <v>107</v>
      </c>
      <c r="D16" s="17" t="s">
        <v>108</v>
      </c>
      <c r="E16" s="488" t="s">
        <v>109</v>
      </c>
      <c r="F16" s="504">
        <v>3000000</v>
      </c>
      <c r="G16" s="489"/>
      <c r="H16" s="37">
        <f aca="true" t="shared" si="0" ref="H16:H25">SUM(F16:G16)</f>
        <v>3000000</v>
      </c>
    </row>
    <row r="17" spans="1:8" ht="16.5">
      <c r="A17" s="384"/>
      <c r="B17" s="81"/>
      <c r="C17" s="390"/>
      <c r="D17" s="18" t="s">
        <v>110</v>
      </c>
      <c r="E17" s="391" t="s">
        <v>111</v>
      </c>
      <c r="F17" s="503">
        <v>500000</v>
      </c>
      <c r="G17" s="393">
        <v>500000</v>
      </c>
      <c r="H17" s="22">
        <f t="shared" si="0"/>
        <v>1000000</v>
      </c>
    </row>
    <row r="18" spans="1:8" ht="16.5">
      <c r="A18" s="384"/>
      <c r="B18" s="81"/>
      <c r="C18" s="390"/>
      <c r="D18" s="18" t="s">
        <v>112</v>
      </c>
      <c r="E18" s="391" t="s">
        <v>113</v>
      </c>
      <c r="F18" s="392"/>
      <c r="G18" s="393">
        <v>1000000</v>
      </c>
      <c r="H18" s="22">
        <f t="shared" si="0"/>
        <v>1000000</v>
      </c>
    </row>
    <row r="19" spans="1:8" ht="16.5">
      <c r="A19" s="384"/>
      <c r="B19" s="81"/>
      <c r="C19" s="390"/>
      <c r="D19" s="394" t="s">
        <v>114</v>
      </c>
      <c r="E19" s="395" t="s">
        <v>115</v>
      </c>
      <c r="F19" s="505">
        <v>2000000</v>
      </c>
      <c r="G19" s="396"/>
      <c r="H19" s="385">
        <f t="shared" si="0"/>
        <v>2000000</v>
      </c>
    </row>
    <row r="20" spans="1:8" ht="18.75">
      <c r="A20" s="384"/>
      <c r="B20" s="81"/>
      <c r="C20" s="390"/>
      <c r="D20" s="18" t="s">
        <v>116</v>
      </c>
      <c r="E20" s="391" t="s">
        <v>117</v>
      </c>
      <c r="F20" s="397"/>
      <c r="G20" s="502">
        <v>5700000</v>
      </c>
      <c r="H20" s="22">
        <f t="shared" si="0"/>
        <v>5700000</v>
      </c>
    </row>
    <row r="21" spans="1:8" ht="16.5">
      <c r="A21" s="384"/>
      <c r="B21" s="81"/>
      <c r="C21" s="390"/>
      <c r="D21" s="18" t="s">
        <v>118</v>
      </c>
      <c r="E21" s="391" t="s">
        <v>119</v>
      </c>
      <c r="F21" s="70">
        <v>900000</v>
      </c>
      <c r="G21" s="502">
        <v>1300000</v>
      </c>
      <c r="H21" s="22">
        <f t="shared" si="0"/>
        <v>2200000</v>
      </c>
    </row>
    <row r="22" spans="1:8" ht="16.5">
      <c r="A22" s="384"/>
      <c r="B22" s="81"/>
      <c r="C22" s="390"/>
      <c r="D22" s="18" t="s">
        <v>120</v>
      </c>
      <c r="E22" s="391" t="s">
        <v>121</v>
      </c>
      <c r="F22" s="503">
        <v>1285000</v>
      </c>
      <c r="G22" s="393"/>
      <c r="H22" s="22">
        <f t="shared" si="0"/>
        <v>1285000</v>
      </c>
    </row>
    <row r="23" spans="1:8" ht="16.5">
      <c r="A23" s="384"/>
      <c r="B23" s="81"/>
      <c r="C23" s="390"/>
      <c r="D23" s="60" t="s">
        <v>172</v>
      </c>
      <c r="E23" s="399" t="s">
        <v>156</v>
      </c>
      <c r="F23" s="415">
        <v>6000000</v>
      </c>
      <c r="G23" s="400"/>
      <c r="H23" s="174">
        <f>SUM(F23:G23)</f>
        <v>6000000</v>
      </c>
    </row>
    <row r="24" spans="1:8" ht="16.5">
      <c r="A24" s="384"/>
      <c r="B24" s="81"/>
      <c r="C24" s="390"/>
      <c r="D24" s="60" t="s">
        <v>173</v>
      </c>
      <c r="E24" s="399" t="s">
        <v>156</v>
      </c>
      <c r="F24" s="415">
        <v>2000000</v>
      </c>
      <c r="G24" s="400"/>
      <c r="H24" s="174">
        <f>SUM(F24:G24)</f>
        <v>2000000</v>
      </c>
    </row>
    <row r="25" spans="1:8" ht="17.25" thickBot="1">
      <c r="A25" s="384"/>
      <c r="B25" s="81"/>
      <c r="C25" s="390"/>
      <c r="D25" s="398" t="s">
        <v>122</v>
      </c>
      <c r="E25" s="399" t="s">
        <v>123</v>
      </c>
      <c r="F25" s="415">
        <v>500000</v>
      </c>
      <c r="G25" s="400">
        <v>2900000</v>
      </c>
      <c r="H25" s="174">
        <f t="shared" si="0"/>
        <v>3400000</v>
      </c>
    </row>
    <row r="26" spans="1:8" ht="17.25" thickBot="1">
      <c r="A26" s="386"/>
      <c r="B26" s="42"/>
      <c r="C26" s="401"/>
      <c r="D26" s="536" t="s">
        <v>25</v>
      </c>
      <c r="E26" s="537"/>
      <c r="F26" s="538">
        <f>SUM(F16:F25)</f>
        <v>16185000</v>
      </c>
      <c r="G26" s="539">
        <f>SUM(G16:G25)</f>
        <v>11400000</v>
      </c>
      <c r="H26" s="536">
        <f>SUM(H16:H25)</f>
        <v>27585000</v>
      </c>
    </row>
    <row r="27" spans="1:8" ht="16.5">
      <c r="A27" s="382">
        <v>3315</v>
      </c>
      <c r="B27" s="382">
        <v>6351</v>
      </c>
      <c r="C27" s="402" t="s">
        <v>124</v>
      </c>
      <c r="D27" s="403" t="s">
        <v>125</v>
      </c>
      <c r="E27" s="404" t="s">
        <v>126</v>
      </c>
      <c r="F27" s="403"/>
      <c r="G27" s="506">
        <v>8000000</v>
      </c>
      <c r="H27" s="405">
        <f>SUM(F27:G27)</f>
        <v>8000000</v>
      </c>
    </row>
    <row r="28" spans="1:8" ht="16.5">
      <c r="A28" s="384"/>
      <c r="B28" s="384"/>
      <c r="C28" s="383"/>
      <c r="D28" s="18" t="s">
        <v>170</v>
      </c>
      <c r="E28" s="406" t="s">
        <v>169</v>
      </c>
      <c r="F28" s="18">
        <v>750000</v>
      </c>
      <c r="G28" s="407"/>
      <c r="H28" s="22">
        <f>SUM(F28:G28)</f>
        <v>750000</v>
      </c>
    </row>
    <row r="29" spans="1:8" ht="16.5">
      <c r="A29" s="384"/>
      <c r="B29" s="384"/>
      <c r="C29" s="383"/>
      <c r="D29" s="18" t="s">
        <v>127</v>
      </c>
      <c r="E29" s="406" t="s">
        <v>128</v>
      </c>
      <c r="F29" s="18"/>
      <c r="G29" s="393">
        <v>1588000</v>
      </c>
      <c r="H29" s="22">
        <f>SUM(F29:G29)</f>
        <v>1588000</v>
      </c>
    </row>
    <row r="30" spans="1:8" ht="17.25" thickBot="1">
      <c r="A30" s="384"/>
      <c r="B30" s="384"/>
      <c r="C30" s="383"/>
      <c r="D30" s="18" t="s">
        <v>171</v>
      </c>
      <c r="E30" s="406" t="s">
        <v>156</v>
      </c>
      <c r="F30" s="18">
        <v>900000</v>
      </c>
      <c r="G30" s="408"/>
      <c r="H30" s="22">
        <f>SUM(F30:G30)</f>
        <v>900000</v>
      </c>
    </row>
    <row r="31" spans="1:8" ht="17.25" thickBot="1">
      <c r="A31" s="386"/>
      <c r="B31" s="386"/>
      <c r="C31" s="381"/>
      <c r="D31" s="536" t="s">
        <v>25</v>
      </c>
      <c r="E31" s="540"/>
      <c r="F31" s="538">
        <f>SUM(F27:F30)</f>
        <v>1650000</v>
      </c>
      <c r="G31" s="539">
        <f>SUM(G27:G30)</f>
        <v>9588000</v>
      </c>
      <c r="H31" s="536">
        <f>SUM(H27:H30)</f>
        <v>11238000</v>
      </c>
    </row>
    <row r="32" spans="1:8" ht="16.5">
      <c r="A32" s="387">
        <v>3314</v>
      </c>
      <c r="B32" s="382">
        <v>6351</v>
      </c>
      <c r="C32" s="402" t="s">
        <v>129</v>
      </c>
      <c r="D32" s="18" t="s">
        <v>130</v>
      </c>
      <c r="E32" s="409" t="s">
        <v>131</v>
      </c>
      <c r="F32" s="18"/>
      <c r="G32" s="507">
        <v>601500</v>
      </c>
      <c r="H32" s="22">
        <f>SUM(F32:G32)</f>
        <v>601500</v>
      </c>
    </row>
    <row r="33" spans="1:8" ht="16.5">
      <c r="A33" s="380"/>
      <c r="B33" s="384"/>
      <c r="C33" s="383"/>
      <c r="D33" s="18" t="s">
        <v>132</v>
      </c>
      <c r="E33" s="409" t="s">
        <v>133</v>
      </c>
      <c r="F33" s="18">
        <v>3177000</v>
      </c>
      <c r="G33" s="507">
        <v>1000000</v>
      </c>
      <c r="H33" s="22">
        <f>SUM(F33:G33)</f>
        <v>4177000</v>
      </c>
    </row>
    <row r="34" spans="1:8" ht="17.25" thickBot="1">
      <c r="A34" s="380"/>
      <c r="B34" s="384"/>
      <c r="C34" s="383"/>
      <c r="D34" s="60" t="s">
        <v>134</v>
      </c>
      <c r="E34" s="411" t="s">
        <v>135</v>
      </c>
      <c r="F34" s="60">
        <v>2000000</v>
      </c>
      <c r="G34" s="412"/>
      <c r="H34" s="174">
        <f>SUM(F34:G34)</f>
        <v>2000000</v>
      </c>
    </row>
    <row r="35" spans="1:8" ht="17.25" thickBot="1">
      <c r="A35" s="376"/>
      <c r="B35" s="386"/>
      <c r="C35" s="381"/>
      <c r="D35" s="536" t="s">
        <v>25</v>
      </c>
      <c r="E35" s="540"/>
      <c r="F35" s="538">
        <f>SUM(F32:F34)</f>
        <v>5177000</v>
      </c>
      <c r="G35" s="536">
        <f>SUM(G32:G34)</f>
        <v>1601500</v>
      </c>
      <c r="H35" s="536">
        <f>SUM(H32:H34)</f>
        <v>6778500</v>
      </c>
    </row>
    <row r="36" spans="1:8" ht="16.5">
      <c r="A36" s="382">
        <v>3315</v>
      </c>
      <c r="B36" s="382">
        <v>6351</v>
      </c>
      <c r="C36" s="402" t="s">
        <v>136</v>
      </c>
      <c r="D36" s="17" t="s">
        <v>137</v>
      </c>
      <c r="E36" s="410" t="s">
        <v>138</v>
      </c>
      <c r="F36" s="389">
        <v>2650000</v>
      </c>
      <c r="G36" s="508">
        <v>1000000</v>
      </c>
      <c r="H36" s="413">
        <f>SUM(F36:G36)</f>
        <v>3650000</v>
      </c>
    </row>
    <row r="37" spans="1:8" ht="17.25" thickBot="1">
      <c r="A37" s="384"/>
      <c r="B37" s="384"/>
      <c r="C37" s="383"/>
      <c r="D37" s="60" t="s">
        <v>139</v>
      </c>
      <c r="E37" s="414" t="s">
        <v>140</v>
      </c>
      <c r="F37" s="60">
        <v>1350000</v>
      </c>
      <c r="G37" s="415"/>
      <c r="H37" s="416">
        <f>SUM(F37:G37)</f>
        <v>1350000</v>
      </c>
    </row>
    <row r="38" spans="1:8" ht="17.25" thickBot="1">
      <c r="A38" s="386"/>
      <c r="B38" s="386"/>
      <c r="C38" s="381"/>
      <c r="D38" s="536" t="s">
        <v>25</v>
      </c>
      <c r="E38" s="541"/>
      <c r="F38" s="538">
        <f>SUM(F36:F37)</f>
        <v>4000000</v>
      </c>
      <c r="G38" s="536">
        <f>SUM(G36:G37)</f>
        <v>1000000</v>
      </c>
      <c r="H38" s="542">
        <f>SUM(H36:H37)</f>
        <v>5000000</v>
      </c>
    </row>
    <row r="39" spans="1:9" ht="17.25" thickBot="1">
      <c r="A39" s="81"/>
      <c r="B39" s="81"/>
      <c r="C39" s="383"/>
      <c r="D39" s="101"/>
      <c r="E39" s="87"/>
      <c r="F39" s="263"/>
      <c r="G39" s="101"/>
      <c r="H39" s="67"/>
      <c r="I39" s="48"/>
    </row>
    <row r="40" spans="1:8" ht="18.75" thickBot="1">
      <c r="A40" s="81"/>
      <c r="B40" s="81"/>
      <c r="C40" s="417" t="s">
        <v>141</v>
      </c>
      <c r="D40" s="418"/>
      <c r="E40" s="419"/>
      <c r="F40" s="420">
        <f>SUM(F5+F8+F9+F12+F15+F26+F31+F35+F38)</f>
        <v>39500000</v>
      </c>
      <c r="G40" s="420">
        <f>SUM(G6+G7+G10+G26+G31+G35+G38)</f>
        <v>35189500</v>
      </c>
      <c r="H40" s="420">
        <f>SUM(F40:G40)</f>
        <v>74689500</v>
      </c>
    </row>
    <row r="41" spans="1:8" s="48" customFormat="1" ht="18">
      <c r="A41" s="45"/>
      <c r="B41" s="45"/>
      <c r="C41" s="125"/>
      <c r="D41" s="62"/>
      <c r="E41" s="395"/>
      <c r="F41" s="126"/>
      <c r="G41" s="126"/>
      <c r="H41" s="126"/>
    </row>
    <row r="42" spans="1:8" s="48" customFormat="1" ht="18.75" thickBot="1">
      <c r="A42" s="65" t="s">
        <v>142</v>
      </c>
      <c r="B42" s="65"/>
      <c r="C42" s="421"/>
      <c r="D42" s="126"/>
      <c r="E42" s="422"/>
      <c r="F42" s="126"/>
      <c r="G42" s="423"/>
      <c r="H42" s="126"/>
    </row>
    <row r="43" spans="1:8" ht="19.5" thickBot="1">
      <c r="A43" s="376">
        <v>3319</v>
      </c>
      <c r="B43" s="424">
        <v>6127</v>
      </c>
      <c r="C43" s="425" t="s">
        <v>77</v>
      </c>
      <c r="D43" s="426" t="s">
        <v>143</v>
      </c>
      <c r="E43" s="427" t="s">
        <v>144</v>
      </c>
      <c r="F43" s="428">
        <v>14000000</v>
      </c>
      <c r="G43" s="428"/>
      <c r="H43" s="429">
        <f>SUM(F43:G43)</f>
        <v>14000000</v>
      </c>
    </row>
    <row r="44" spans="1:8" s="48" customFormat="1" ht="18">
      <c r="A44" s="45"/>
      <c r="B44" s="45"/>
      <c r="C44" s="125"/>
      <c r="D44" s="126"/>
      <c r="E44" s="422"/>
      <c r="F44" s="126"/>
      <c r="G44" s="423"/>
      <c r="H44" s="126"/>
    </row>
    <row r="45" spans="1:8" s="48" customFormat="1" ht="18.75" thickBot="1">
      <c r="A45" s="65" t="s">
        <v>145</v>
      </c>
      <c r="B45" s="65"/>
      <c r="C45" s="125"/>
      <c r="D45" s="126"/>
      <c r="E45" s="422"/>
      <c r="F45" s="126"/>
      <c r="G45" s="423"/>
      <c r="H45" s="126"/>
    </row>
    <row r="46" spans="1:8" s="48" customFormat="1" ht="18.75" thickBot="1">
      <c r="A46" s="71">
        <v>3319</v>
      </c>
      <c r="B46" s="72">
        <v>6121</v>
      </c>
      <c r="C46" s="430" t="s">
        <v>146</v>
      </c>
      <c r="D46" s="515" t="s">
        <v>147</v>
      </c>
      <c r="E46" s="516" t="s">
        <v>148</v>
      </c>
      <c r="F46" s="517">
        <v>3000000</v>
      </c>
      <c r="G46" s="518"/>
      <c r="H46" s="519">
        <f>SUM(F46:G46)</f>
        <v>3000000</v>
      </c>
    </row>
    <row r="47" spans="1:8" s="48" customFormat="1" ht="18.75" thickBot="1">
      <c r="A47" s="45"/>
      <c r="B47" s="45"/>
      <c r="C47" s="61"/>
      <c r="D47" s="520" t="s">
        <v>175</v>
      </c>
      <c r="E47" s="521" t="s">
        <v>174</v>
      </c>
      <c r="F47" s="522">
        <v>173000000</v>
      </c>
      <c r="G47" s="523"/>
      <c r="H47" s="524">
        <f>SUM(F47:G47)</f>
        <v>173000000</v>
      </c>
    </row>
    <row r="48" spans="1:8" s="48" customFormat="1" ht="18.75" thickBot="1">
      <c r="A48" s="45"/>
      <c r="B48" s="45"/>
      <c r="C48" s="61"/>
      <c r="D48" s="514" t="s">
        <v>25</v>
      </c>
      <c r="E48" s="511"/>
      <c r="F48" s="512">
        <f>SUM(F46:F47)</f>
        <v>176000000</v>
      </c>
      <c r="G48" s="512"/>
      <c r="H48" s="513">
        <f>SUM(H46:H47)</f>
        <v>176000000</v>
      </c>
    </row>
    <row r="49" spans="1:8" s="432" customFormat="1" ht="15.75">
      <c r="A49" s="45"/>
      <c r="B49" s="45"/>
      <c r="C49" s="61"/>
      <c r="D49" s="67"/>
      <c r="E49" s="395"/>
      <c r="F49" s="275"/>
      <c r="G49" s="431"/>
      <c r="H49" s="47"/>
    </row>
    <row r="50" spans="1:8" s="48" customFormat="1" ht="16.5" thickBot="1">
      <c r="A50" s="65" t="s">
        <v>149</v>
      </c>
      <c r="B50" s="65"/>
      <c r="C50" s="65"/>
      <c r="D50" s="67"/>
      <c r="E50" s="395"/>
      <c r="F50" s="275"/>
      <c r="G50" s="431"/>
      <c r="H50" s="67"/>
    </row>
    <row r="51" spans="1:8" s="48" customFormat="1" ht="16.5" thickBot="1">
      <c r="A51" s="71">
        <v>3315</v>
      </c>
      <c r="B51" s="72">
        <v>6121</v>
      </c>
      <c r="C51" s="433" t="s">
        <v>150</v>
      </c>
      <c r="D51" s="515" t="s">
        <v>151</v>
      </c>
      <c r="E51" s="516" t="s">
        <v>152</v>
      </c>
      <c r="F51" s="517"/>
      <c r="G51" s="532">
        <v>100760000</v>
      </c>
      <c r="H51" s="519">
        <f>SUM(F51:G51)</f>
        <v>100760000</v>
      </c>
    </row>
    <row r="52" spans="1:8" s="48" customFormat="1" ht="18">
      <c r="A52" s="45"/>
      <c r="B52" s="45"/>
      <c r="C52" s="61"/>
      <c r="D52" s="533" t="s">
        <v>176</v>
      </c>
      <c r="E52" s="510" t="s">
        <v>156</v>
      </c>
      <c r="F52" s="525">
        <v>10000000</v>
      </c>
      <c r="G52" s="526"/>
      <c r="H52" s="534">
        <f>SUM(F52:G52)</f>
        <v>10000000</v>
      </c>
    </row>
    <row r="53" spans="1:8" s="48" customFormat="1" ht="18.75" thickBot="1">
      <c r="A53" s="45"/>
      <c r="B53" s="45"/>
      <c r="C53" s="61"/>
      <c r="D53" s="520" t="s">
        <v>177</v>
      </c>
      <c r="E53" s="521" t="s">
        <v>156</v>
      </c>
      <c r="F53" s="522">
        <v>5000000</v>
      </c>
      <c r="G53" s="527"/>
      <c r="H53" s="524">
        <f>SUM(F53:G53)</f>
        <v>5000000</v>
      </c>
    </row>
    <row r="54" spans="1:8" s="48" customFormat="1" ht="18.75" thickBot="1">
      <c r="A54" s="45"/>
      <c r="B54" s="45"/>
      <c r="C54" s="61"/>
      <c r="D54" s="528" t="s">
        <v>25</v>
      </c>
      <c r="E54" s="529"/>
      <c r="F54" s="535">
        <f>SUM(F51:F53)</f>
        <v>15000000</v>
      </c>
      <c r="G54" s="530">
        <f>SUM(G51:G53)</f>
        <v>100760000</v>
      </c>
      <c r="H54" s="531">
        <f>SUM(H51:H53)</f>
        <v>115760000</v>
      </c>
    </row>
    <row r="55" spans="1:9" s="48" customFormat="1" ht="15.75">
      <c r="A55" s="45"/>
      <c r="B55" s="45"/>
      <c r="C55" s="61"/>
      <c r="D55" s="67"/>
      <c r="E55" s="395"/>
      <c r="F55" s="149"/>
      <c r="G55" s="149"/>
      <c r="H55" s="149"/>
      <c r="I55" s="432"/>
    </row>
    <row r="56" spans="1:8" s="48" customFormat="1" ht="18.75" thickBot="1">
      <c r="A56" s="65" t="s">
        <v>178</v>
      </c>
      <c r="B56" s="65"/>
      <c r="C56" s="61"/>
      <c r="D56" s="67"/>
      <c r="E56" s="395"/>
      <c r="F56" s="74"/>
      <c r="G56" s="74"/>
      <c r="H56" s="74"/>
    </row>
    <row r="57" spans="1:8" s="48" customFormat="1" ht="18.75" thickBot="1">
      <c r="A57" s="434"/>
      <c r="B57" s="434"/>
      <c r="C57" s="430"/>
      <c r="D57" s="435" t="s">
        <v>179</v>
      </c>
      <c r="E57" s="436" t="s">
        <v>180</v>
      </c>
      <c r="F57" s="437">
        <v>4000000</v>
      </c>
      <c r="G57" s="437"/>
      <c r="H57" s="438">
        <f>SUM(F57:G57)</f>
        <v>4000000</v>
      </c>
    </row>
    <row r="58" spans="1:8" s="48" customFormat="1" ht="18.75" thickBot="1">
      <c r="A58" s="45"/>
      <c r="B58" s="45"/>
      <c r="C58" s="125"/>
      <c r="D58" s="126"/>
      <c r="E58" s="422"/>
      <c r="F58" s="126"/>
      <c r="G58" s="423"/>
      <c r="H58" s="126"/>
    </row>
    <row r="59" spans="1:8" s="48" customFormat="1" ht="21" thickBot="1">
      <c r="A59" s="45"/>
      <c r="B59" s="45"/>
      <c r="C59" s="125"/>
      <c r="D59" s="439" t="s">
        <v>153</v>
      </c>
      <c r="E59" s="440"/>
      <c r="F59" s="441">
        <f>SUM(F40+F43+F48+F54+F57)</f>
        <v>248500000</v>
      </c>
      <c r="G59" s="441">
        <f>SUM(G40+G54)</f>
        <v>135949500</v>
      </c>
      <c r="H59" s="442">
        <f>SUM(F59:G59)</f>
        <v>384449500</v>
      </c>
    </row>
    <row r="60" spans="1:8" s="48" customFormat="1" ht="18">
      <c r="A60" s="45"/>
      <c r="B60" s="45"/>
      <c r="C60" s="125"/>
      <c r="D60" s="126"/>
      <c r="E60" s="422"/>
      <c r="F60" s="126"/>
      <c r="G60" s="423"/>
      <c r="H60" s="126"/>
    </row>
    <row r="61" spans="1:8" s="432" customFormat="1" ht="15.75">
      <c r="A61" s="107"/>
      <c r="B61" s="107"/>
      <c r="C61" s="107"/>
      <c r="D61" s="67"/>
      <c r="E61" s="67"/>
      <c r="F61" s="67"/>
      <c r="G61" s="67"/>
      <c r="H61" s="67"/>
    </row>
    <row r="62" spans="1:8" s="432" customFormat="1" ht="15.75">
      <c r="A62" s="443"/>
      <c r="B62" s="443"/>
      <c r="C62" s="107" t="s">
        <v>92</v>
      </c>
      <c r="D62" s="67"/>
      <c r="E62" s="67"/>
      <c r="F62" s="67"/>
      <c r="G62" s="67"/>
      <c r="H62" s="67"/>
    </row>
    <row r="63" spans="1:8" s="432" customFormat="1" ht="15.75">
      <c r="A63" s="443"/>
      <c r="B63" s="444"/>
      <c r="C63" s="443" t="s">
        <v>60</v>
      </c>
      <c r="D63" s="67"/>
      <c r="E63" s="67"/>
      <c r="F63" s="67"/>
      <c r="G63" s="67"/>
      <c r="H63" s="67"/>
    </row>
    <row r="64" spans="1:8" s="432" customFormat="1" ht="15.75">
      <c r="A64" s="443"/>
      <c r="B64" s="444"/>
      <c r="C64" s="443"/>
      <c r="D64" s="67"/>
      <c r="E64" s="67"/>
      <c r="F64" s="67"/>
      <c r="G64" s="67"/>
      <c r="H64" s="67"/>
    </row>
    <row r="65" spans="1:8" s="432" customFormat="1" ht="15.75">
      <c r="A65" s="107"/>
      <c r="B65" s="107"/>
      <c r="C65" s="107"/>
      <c r="D65" s="67"/>
      <c r="E65" s="67"/>
      <c r="F65" s="67"/>
      <c r="G65" s="67"/>
      <c r="H65" s="67"/>
    </row>
    <row r="66" spans="1:8" s="432" customFormat="1" ht="15.75">
      <c r="A66" s="107"/>
      <c r="B66" s="445"/>
      <c r="C66" s="107"/>
      <c r="D66" s="67"/>
      <c r="E66" s="67"/>
      <c r="F66" s="67"/>
      <c r="G66" s="67"/>
      <c r="H66" s="67"/>
    </row>
    <row r="67" spans="1:8" s="432" customFormat="1" ht="15.75">
      <c r="A67" s="45"/>
      <c r="B67" s="45"/>
      <c r="C67" s="107"/>
      <c r="D67" s="67"/>
      <c r="E67" s="67"/>
      <c r="F67" s="67"/>
      <c r="G67" s="67"/>
      <c r="H67" s="67"/>
    </row>
    <row r="68" spans="1:8" s="432" customFormat="1" ht="15.75">
      <c r="A68" s="45"/>
      <c r="B68" s="45"/>
      <c r="C68" s="107"/>
      <c r="D68" s="67"/>
      <c r="E68" s="67"/>
      <c r="F68" s="67"/>
      <c r="G68" s="67"/>
      <c r="H68" s="67"/>
    </row>
    <row r="69" spans="1:8" s="432" customFormat="1" ht="15.75">
      <c r="A69" s="45"/>
      <c r="B69" s="45"/>
      <c r="C69" s="107"/>
      <c r="D69" s="67"/>
      <c r="E69" s="67"/>
      <c r="F69" s="67"/>
      <c r="G69" s="67"/>
      <c r="H69" s="67"/>
    </row>
    <row r="70" spans="1:8" s="432" customFormat="1" ht="15.75">
      <c r="A70" s="45"/>
      <c r="B70" s="45"/>
      <c r="C70" s="107"/>
      <c r="D70" s="67"/>
      <c r="E70" s="67"/>
      <c r="F70" s="67"/>
      <c r="G70" s="67"/>
      <c r="H70" s="67"/>
    </row>
    <row r="71" spans="1:8" s="432" customFormat="1" ht="15.75">
      <c r="A71" s="45"/>
      <c r="B71" s="45"/>
      <c r="C71" s="107"/>
      <c r="D71" s="67"/>
      <c r="E71" s="67"/>
      <c r="F71" s="67"/>
      <c r="G71" s="67"/>
      <c r="H71" s="67"/>
    </row>
    <row r="72" spans="1:8" s="432" customFormat="1" ht="15.75">
      <c r="A72" s="45"/>
      <c r="B72" s="45"/>
      <c r="C72" s="107"/>
      <c r="D72" s="67"/>
      <c r="E72" s="67"/>
      <c r="F72" s="67"/>
      <c r="G72" s="67"/>
      <c r="H72" s="67"/>
    </row>
    <row r="73" spans="1:8" s="432" customFormat="1" ht="15.75">
      <c r="A73" s="446"/>
      <c r="B73" s="45"/>
      <c r="C73" s="447"/>
      <c r="D73" s="67"/>
      <c r="E73" s="67"/>
      <c r="F73" s="62"/>
      <c r="G73" s="62"/>
      <c r="H73" s="448"/>
    </row>
    <row r="74" spans="1:8" s="432" customFormat="1" ht="16.5">
      <c r="A74" s="446"/>
      <c r="B74" s="45"/>
      <c r="C74" s="449"/>
      <c r="D74" s="62"/>
      <c r="E74" s="62"/>
      <c r="F74" s="62"/>
      <c r="G74" s="62"/>
      <c r="H74" s="448"/>
    </row>
    <row r="75" spans="1:8" s="432" customFormat="1" ht="15.75">
      <c r="A75" s="446"/>
      <c r="B75" s="45"/>
      <c r="C75" s="450"/>
      <c r="D75" s="62"/>
      <c r="E75" s="62"/>
      <c r="F75" s="62"/>
      <c r="G75" s="62"/>
      <c r="H75" s="448"/>
    </row>
    <row r="76" spans="1:8" s="432" customFormat="1" ht="16.5">
      <c r="A76" s="446"/>
      <c r="B76" s="446"/>
      <c r="C76" s="451"/>
      <c r="D76" s="62"/>
      <c r="E76" s="452"/>
      <c r="F76" s="453"/>
      <c r="G76" s="453"/>
      <c r="H76" s="67"/>
    </row>
    <row r="77" spans="1:8" s="432" customFormat="1" ht="16.5">
      <c r="A77" s="45"/>
      <c r="B77" s="45"/>
      <c r="C77" s="454"/>
      <c r="D77" s="62"/>
      <c r="E77" s="62"/>
      <c r="F77" s="62"/>
      <c r="G77" s="62"/>
      <c r="H77" s="448"/>
    </row>
    <row r="78" spans="1:8" s="432" customFormat="1" ht="16.5">
      <c r="A78" s="45"/>
      <c r="B78" s="45"/>
      <c r="C78" s="449"/>
      <c r="D78" s="455"/>
      <c r="E78" s="455"/>
      <c r="F78" s="453"/>
      <c r="G78" s="453"/>
      <c r="H78" s="67"/>
    </row>
    <row r="79" spans="1:8" s="432" customFormat="1" ht="15.75">
      <c r="A79" s="446"/>
      <c r="B79" s="446"/>
      <c r="C79" s="450"/>
      <c r="D79" s="456"/>
      <c r="E79" s="457"/>
      <c r="F79" s="453"/>
      <c r="G79" s="453"/>
      <c r="H79" s="67"/>
    </row>
    <row r="80" spans="1:8" s="432" customFormat="1" ht="15.75">
      <c r="A80" s="45"/>
      <c r="B80" s="45"/>
      <c r="C80" s="447"/>
      <c r="D80" s="62"/>
      <c r="E80" s="62"/>
      <c r="F80" s="62"/>
      <c r="G80" s="62"/>
      <c r="H80" s="448"/>
    </row>
    <row r="81" spans="1:8" s="432" customFormat="1" ht="16.5">
      <c r="A81" s="45"/>
      <c r="B81" s="45"/>
      <c r="C81" s="450"/>
      <c r="D81" s="455"/>
      <c r="E81" s="455"/>
      <c r="F81" s="62"/>
      <c r="G81" s="62"/>
      <c r="H81" s="448"/>
    </row>
    <row r="82" spans="1:8" s="432" customFormat="1" ht="18">
      <c r="A82" s="45"/>
      <c r="B82" s="45"/>
      <c r="C82" s="458"/>
      <c r="D82" s="126"/>
      <c r="E82" s="126"/>
      <c r="F82" s="126"/>
      <c r="G82" s="126"/>
      <c r="H82" s="459"/>
    </row>
    <row r="83" spans="1:8" s="432" customFormat="1" ht="18">
      <c r="A83" s="45"/>
      <c r="B83" s="45"/>
      <c r="C83" s="458"/>
      <c r="D83" s="126"/>
      <c r="E83" s="126"/>
      <c r="F83" s="126"/>
      <c r="G83" s="126"/>
      <c r="H83" s="459"/>
    </row>
    <row r="84" spans="1:8" s="432" customFormat="1" ht="18">
      <c r="A84" s="45"/>
      <c r="B84" s="45"/>
      <c r="C84" s="458"/>
      <c r="D84" s="126"/>
      <c r="E84" s="126"/>
      <c r="F84" s="126"/>
      <c r="G84" s="126"/>
      <c r="H84" s="459"/>
    </row>
    <row r="85" spans="1:8" s="432" customFormat="1" ht="18">
      <c r="A85" s="45"/>
      <c r="B85" s="45"/>
      <c r="C85" s="458"/>
      <c r="D85" s="126"/>
      <c r="E85" s="126"/>
      <c r="F85" s="126"/>
      <c r="G85" s="126"/>
      <c r="H85" s="459"/>
    </row>
    <row r="86" spans="1:8" s="432" customFormat="1" ht="18">
      <c r="A86" s="45"/>
      <c r="B86" s="45"/>
      <c r="C86" s="458"/>
      <c r="D86" s="126"/>
      <c r="E86" s="126"/>
      <c r="F86" s="126"/>
      <c r="G86" s="126"/>
      <c r="H86" s="459"/>
    </row>
    <row r="87" spans="1:8" s="432" customFormat="1" ht="18">
      <c r="A87" s="45"/>
      <c r="B87" s="45"/>
      <c r="C87" s="458"/>
      <c r="D87" s="126"/>
      <c r="E87" s="126"/>
      <c r="F87" s="126"/>
      <c r="G87" s="126"/>
      <c r="H87" s="459"/>
    </row>
    <row r="88" spans="1:8" s="432" customFormat="1" ht="18">
      <c r="A88" s="45"/>
      <c r="B88" s="45"/>
      <c r="C88" s="458"/>
      <c r="D88" s="126"/>
      <c r="E88" s="126"/>
      <c r="F88" s="126"/>
      <c r="G88" s="126"/>
      <c r="H88" s="459"/>
    </row>
    <row r="89" spans="1:8" s="432" customFormat="1" ht="18">
      <c r="A89" s="45"/>
      <c r="B89" s="45"/>
      <c r="C89" s="458"/>
      <c r="D89" s="126"/>
      <c r="E89" s="126"/>
      <c r="F89" s="126"/>
      <c r="G89" s="126"/>
      <c r="H89" s="459"/>
    </row>
    <row r="90" spans="1:8" s="432" customFormat="1" ht="16.5">
      <c r="A90" s="45"/>
      <c r="B90" s="45"/>
      <c r="C90" s="449"/>
      <c r="D90" s="455"/>
      <c r="E90" s="455"/>
      <c r="F90" s="453"/>
      <c r="G90" s="453"/>
      <c r="H90" s="67"/>
    </row>
    <row r="91" spans="1:8" s="432" customFormat="1" ht="16.5">
      <c r="A91" s="446"/>
      <c r="B91" s="45"/>
      <c r="C91" s="460"/>
      <c r="D91" s="456"/>
      <c r="E91" s="67"/>
      <c r="F91" s="453"/>
      <c r="G91" s="453"/>
      <c r="H91" s="67"/>
    </row>
    <row r="92" spans="1:8" s="432" customFormat="1" ht="15.75">
      <c r="A92" s="45"/>
      <c r="B92" s="45"/>
      <c r="C92" s="447"/>
      <c r="D92" s="62"/>
      <c r="E92" s="62"/>
      <c r="F92" s="62"/>
      <c r="G92" s="62"/>
      <c r="H92" s="448"/>
    </row>
    <row r="93" spans="1:8" s="432" customFormat="1" ht="15.75">
      <c r="A93" s="446"/>
      <c r="B93" s="446"/>
      <c r="C93" s="461"/>
      <c r="D93" s="67"/>
      <c r="E93" s="67"/>
      <c r="F93" s="67"/>
      <c r="G93" s="67"/>
      <c r="H93" s="67"/>
    </row>
    <row r="94" spans="1:8" s="432" customFormat="1" ht="16.5">
      <c r="A94" s="45"/>
      <c r="B94" s="45"/>
      <c r="C94" s="460"/>
      <c r="D94" s="67"/>
      <c r="E94" s="67"/>
      <c r="F94" s="67"/>
      <c r="G94" s="67"/>
      <c r="H94" s="67"/>
    </row>
    <row r="95" spans="1:8" s="432" customFormat="1" ht="16.5">
      <c r="A95" s="45"/>
      <c r="B95" s="45"/>
      <c r="C95" s="460"/>
      <c r="D95" s="67"/>
      <c r="E95" s="67"/>
      <c r="F95" s="67"/>
      <c r="G95" s="67"/>
      <c r="H95" s="67"/>
    </row>
    <row r="96" spans="1:8" s="432" customFormat="1" ht="16.5">
      <c r="A96" s="45"/>
      <c r="B96" s="45"/>
      <c r="C96" s="449"/>
      <c r="D96" s="62"/>
      <c r="E96" s="62"/>
      <c r="F96" s="62"/>
      <c r="G96" s="62"/>
      <c r="H96" s="448"/>
    </row>
    <row r="97" spans="1:8" s="432" customFormat="1" ht="16.5">
      <c r="A97" s="45"/>
      <c r="B97" s="45"/>
      <c r="C97" s="460"/>
      <c r="D97" s="67"/>
      <c r="E97" s="67"/>
      <c r="F97" s="67"/>
      <c r="G97" s="67"/>
      <c r="H97" s="67"/>
    </row>
    <row r="98" spans="1:9" s="432" customFormat="1" ht="18">
      <c r="A98" s="45"/>
      <c r="B98" s="45"/>
      <c r="C98" s="125"/>
      <c r="D98" s="126"/>
      <c r="E98" s="126"/>
      <c r="F98" s="126"/>
      <c r="G98" s="126"/>
      <c r="H98" s="459"/>
      <c r="I98" s="443"/>
    </row>
    <row r="99" spans="1:8" s="432" customFormat="1" ht="18">
      <c r="A99" s="45"/>
      <c r="B99" s="45"/>
      <c r="C99" s="125"/>
      <c r="D99" s="126"/>
      <c r="E99" s="126"/>
      <c r="F99" s="126"/>
      <c r="G99" s="126"/>
      <c r="H99" s="462"/>
    </row>
    <row r="100" spans="1:8" s="432" customFormat="1" ht="20.25">
      <c r="A100" s="45"/>
      <c r="B100" s="45"/>
      <c r="C100" s="463"/>
      <c r="D100" s="464"/>
      <c r="E100" s="464"/>
      <c r="F100" s="464"/>
      <c r="G100" s="464"/>
      <c r="H100" s="465"/>
    </row>
    <row r="101" spans="1:8" s="432" customFormat="1" ht="18">
      <c r="A101" s="45"/>
      <c r="B101" s="45"/>
      <c r="C101" s="125"/>
      <c r="D101" s="126"/>
      <c r="E101" s="126"/>
      <c r="F101" s="126"/>
      <c r="G101" s="126"/>
      <c r="H101" s="462"/>
    </row>
    <row r="102" spans="1:8" s="432" customFormat="1" ht="18">
      <c r="A102" s="45"/>
      <c r="B102" s="45"/>
      <c r="C102" s="125"/>
      <c r="D102" s="126"/>
      <c r="E102" s="126"/>
      <c r="F102" s="126"/>
      <c r="G102" s="126"/>
      <c r="H102" s="462"/>
    </row>
    <row r="103" spans="1:8" s="432" customFormat="1" ht="20.25">
      <c r="A103" s="125"/>
      <c r="B103" s="126"/>
      <c r="C103" s="126"/>
      <c r="D103" s="466"/>
      <c r="E103" s="465"/>
      <c r="F103" s="464"/>
      <c r="G103" s="464"/>
      <c r="H103" s="467"/>
    </row>
    <row r="104" spans="1:8" s="432" customFormat="1" ht="15.75">
      <c r="A104" s="468"/>
      <c r="B104" s="468"/>
      <c r="C104" s="469"/>
      <c r="D104" s="369"/>
      <c r="E104" s="369"/>
      <c r="F104" s="470"/>
      <c r="G104" s="470"/>
      <c r="H104" s="470"/>
    </row>
    <row r="105" spans="1:8" s="432" customFormat="1" ht="15.75">
      <c r="A105" s="456"/>
      <c r="B105" s="456"/>
      <c r="C105" s="471"/>
      <c r="D105" s="369"/>
      <c r="E105" s="369"/>
      <c r="F105" s="470"/>
      <c r="G105" s="470"/>
      <c r="H105" s="470"/>
    </row>
    <row r="106" spans="1:8" s="432" customFormat="1" ht="16.5">
      <c r="A106" s="45"/>
      <c r="B106" s="45"/>
      <c r="C106" s="460"/>
      <c r="D106" s="67"/>
      <c r="E106" s="67"/>
      <c r="F106" s="67"/>
      <c r="G106" s="67"/>
      <c r="H106" s="67"/>
    </row>
    <row r="107" spans="1:8" s="432" customFormat="1" ht="16.5">
      <c r="A107" s="45"/>
      <c r="B107" s="45"/>
      <c r="C107" s="460"/>
      <c r="D107" s="67"/>
      <c r="E107" s="67"/>
      <c r="F107" s="67"/>
      <c r="G107" s="67"/>
      <c r="H107" s="67"/>
    </row>
    <row r="108" spans="1:8" s="432" customFormat="1" ht="15.75">
      <c r="A108" s="65"/>
      <c r="B108" s="65"/>
      <c r="C108" s="61"/>
      <c r="D108" s="62"/>
      <c r="E108" s="62"/>
      <c r="F108" s="62"/>
      <c r="G108" s="62"/>
      <c r="H108" s="448"/>
    </row>
    <row r="109" spans="1:8" s="432" customFormat="1" ht="15.75">
      <c r="A109" s="65"/>
      <c r="B109" s="65"/>
      <c r="C109" s="61"/>
      <c r="D109" s="62"/>
      <c r="E109" s="62"/>
      <c r="F109" s="62"/>
      <c r="G109" s="62"/>
      <c r="H109" s="448"/>
    </row>
    <row r="110" spans="1:8" s="432" customFormat="1" ht="16.5">
      <c r="A110" s="65"/>
      <c r="B110" s="65"/>
      <c r="C110" s="472"/>
      <c r="D110" s="473"/>
      <c r="E110" s="474"/>
      <c r="H110" s="453"/>
    </row>
    <row r="111" spans="1:8" s="432" customFormat="1" ht="16.5">
      <c r="A111" s="107"/>
      <c r="B111" s="107"/>
      <c r="C111" s="475"/>
      <c r="D111" s="476"/>
      <c r="E111" s="476"/>
      <c r="H111" s="453"/>
    </row>
    <row r="112" spans="1:8" s="432" customFormat="1" ht="16.5">
      <c r="A112" s="107"/>
      <c r="B112" s="395"/>
      <c r="C112" s="454"/>
      <c r="D112" s="474"/>
      <c r="E112" s="474"/>
      <c r="H112" s="453"/>
    </row>
    <row r="113" spans="1:8" s="432" customFormat="1" ht="16.5">
      <c r="A113" s="107"/>
      <c r="B113" s="107"/>
      <c r="C113" s="475"/>
      <c r="D113" s="476"/>
      <c r="E113" s="476"/>
      <c r="H113" s="453"/>
    </row>
    <row r="114" spans="1:8" s="432" customFormat="1" ht="16.5">
      <c r="A114" s="446"/>
      <c r="B114" s="446"/>
      <c r="C114" s="451"/>
      <c r="D114" s="67"/>
      <c r="E114" s="67"/>
      <c r="F114" s="67"/>
      <c r="G114" s="67"/>
      <c r="H114" s="67"/>
    </row>
    <row r="115" spans="1:8" s="64" customFormat="1" ht="16.5">
      <c r="A115" s="81"/>
      <c r="B115" s="81"/>
      <c r="C115" s="460"/>
      <c r="D115" s="67"/>
      <c r="E115" s="67"/>
      <c r="F115" s="67"/>
      <c r="G115" s="67"/>
      <c r="H115" s="67"/>
    </row>
    <row r="116" spans="1:8" s="64" customFormat="1" ht="16.5">
      <c r="A116" s="81"/>
      <c r="B116" s="81"/>
      <c r="C116" s="460"/>
      <c r="D116" s="67"/>
      <c r="E116" s="67"/>
      <c r="F116" s="67"/>
      <c r="G116" s="67"/>
      <c r="H116" s="67"/>
    </row>
    <row r="117" spans="1:8" s="64" customFormat="1" ht="16.5">
      <c r="A117" s="81"/>
      <c r="B117" s="81"/>
      <c r="C117" s="46"/>
      <c r="D117" s="62"/>
      <c r="E117" s="62"/>
      <c r="F117" s="62"/>
      <c r="G117" s="62"/>
      <c r="H117" s="448"/>
    </row>
    <row r="118" spans="1:8" s="64" customFormat="1" ht="16.5">
      <c r="A118" s="90"/>
      <c r="B118" s="87"/>
      <c r="C118" s="451"/>
      <c r="D118" s="474"/>
      <c r="E118" s="474"/>
      <c r="F118" s="432"/>
      <c r="G118" s="432"/>
      <c r="H118" s="453"/>
    </row>
    <row r="119" spans="1:8" ht="16.5">
      <c r="A119" s="90"/>
      <c r="B119" s="87"/>
      <c r="C119" s="98"/>
      <c r="D119" s="97"/>
      <c r="E119" s="477"/>
      <c r="F119" s="64"/>
      <c r="G119" s="64"/>
      <c r="H119" s="478"/>
    </row>
    <row r="120" spans="1:8" ht="16.5">
      <c r="A120" s="90"/>
      <c r="B120" s="87"/>
      <c r="C120" s="98"/>
      <c r="D120" s="97"/>
      <c r="E120" s="477"/>
      <c r="F120" s="64"/>
      <c r="G120" s="64"/>
      <c r="H120" s="478"/>
    </row>
    <row r="121" spans="1:8" ht="16.5">
      <c r="A121" s="90"/>
      <c r="B121" s="87"/>
      <c r="C121" s="99"/>
      <c r="D121" s="100"/>
      <c r="E121" s="100"/>
      <c r="F121" s="64"/>
      <c r="G121" s="64"/>
      <c r="H121" s="478"/>
    </row>
    <row r="122" spans="1:8" ht="16.5">
      <c r="A122" s="90"/>
      <c r="B122" s="87"/>
      <c r="C122" s="99"/>
      <c r="D122" s="100"/>
      <c r="E122" s="100"/>
      <c r="F122" s="64"/>
      <c r="G122" s="64"/>
      <c r="H122" s="478"/>
    </row>
    <row r="123" spans="1:8" ht="16.5">
      <c r="A123" s="90"/>
      <c r="B123" s="87"/>
      <c r="C123" s="98"/>
      <c r="D123" s="97"/>
      <c r="E123" s="477"/>
      <c r="F123" s="64"/>
      <c r="G123" s="64"/>
      <c r="H123" s="478"/>
    </row>
    <row r="124" spans="1:8" ht="16.5">
      <c r="A124" s="90"/>
      <c r="B124" s="87"/>
      <c r="C124" s="98"/>
      <c r="D124" s="97"/>
      <c r="E124" s="477"/>
      <c r="F124" s="64"/>
      <c r="G124" s="64"/>
      <c r="H124" s="478"/>
    </row>
    <row r="125" spans="1:8" ht="16.5">
      <c r="A125" s="90"/>
      <c r="B125" s="87"/>
      <c r="C125" s="98"/>
      <c r="D125" s="97"/>
      <c r="E125" s="477"/>
      <c r="F125" s="64"/>
      <c r="G125" s="64"/>
      <c r="H125" s="478"/>
    </row>
    <row r="126" spans="1:8" ht="16.5">
      <c r="A126" s="90"/>
      <c r="B126" s="87"/>
      <c r="C126" s="98"/>
      <c r="D126" s="97"/>
      <c r="E126" s="477"/>
      <c r="F126" s="64"/>
      <c r="G126" s="64"/>
      <c r="H126" s="478"/>
    </row>
    <row r="127" spans="1:8" ht="16.5">
      <c r="A127" s="90"/>
      <c r="B127" s="87"/>
      <c r="C127" s="99"/>
      <c r="D127" s="100"/>
      <c r="E127" s="100"/>
      <c r="F127" s="64"/>
      <c r="G127" s="64"/>
      <c r="H127" s="478"/>
    </row>
    <row r="128" spans="1:8" ht="16.5">
      <c r="A128" s="90"/>
      <c r="B128" s="90"/>
      <c r="C128" s="99"/>
      <c r="D128" s="101"/>
      <c r="E128" s="263"/>
      <c r="F128" s="64"/>
      <c r="G128" s="64"/>
      <c r="H128" s="478"/>
    </row>
    <row r="129" spans="1:8" ht="16.5">
      <c r="A129" s="90"/>
      <c r="B129" s="87"/>
      <c r="C129" s="98"/>
      <c r="D129" s="101"/>
      <c r="E129" s="263"/>
      <c r="F129" s="64"/>
      <c r="G129" s="64"/>
      <c r="H129" s="64"/>
    </row>
    <row r="130" spans="1:8" ht="16.5">
      <c r="A130" s="90"/>
      <c r="B130" s="87"/>
      <c r="C130" s="98"/>
      <c r="D130" s="101"/>
      <c r="E130" s="263"/>
      <c r="F130" s="64"/>
      <c r="G130" s="64"/>
      <c r="H130" s="64"/>
    </row>
    <row r="131" spans="1:8" ht="16.5">
      <c r="A131" s="90"/>
      <c r="B131" s="87"/>
      <c r="C131" s="98"/>
      <c r="D131" s="101"/>
      <c r="E131" s="263"/>
      <c r="F131" s="64"/>
      <c r="G131" s="64"/>
      <c r="H131" s="64"/>
    </row>
    <row r="132" spans="1:8" ht="16.5">
      <c r="A132" s="90"/>
      <c r="B132" s="87"/>
      <c r="C132" s="99"/>
      <c r="D132" s="102"/>
      <c r="E132" s="102"/>
      <c r="F132" s="64"/>
      <c r="G132" s="64"/>
      <c r="H132" s="64"/>
    </row>
    <row r="133" spans="1:8" ht="16.5">
      <c r="A133" s="90"/>
      <c r="B133" s="103"/>
      <c r="C133" s="99"/>
      <c r="D133" s="102"/>
      <c r="E133" s="102"/>
      <c r="F133" s="64"/>
      <c r="G133" s="64"/>
      <c r="H133" s="64"/>
    </row>
    <row r="134" spans="1:8" ht="16.5">
      <c r="A134" s="90"/>
      <c r="B134" s="87"/>
      <c r="C134" s="98"/>
      <c r="D134" s="101"/>
      <c r="E134" s="263"/>
      <c r="F134" s="64"/>
      <c r="G134" s="64"/>
      <c r="H134" s="64"/>
    </row>
    <row r="135" spans="1:8" ht="16.5">
      <c r="A135" s="90"/>
      <c r="B135" s="87"/>
      <c r="C135" s="98"/>
      <c r="D135" s="101"/>
      <c r="E135" s="263"/>
      <c r="F135" s="64"/>
      <c r="G135" s="64"/>
      <c r="H135" s="64"/>
    </row>
    <row r="136" spans="1:8" ht="16.5">
      <c r="A136" s="90"/>
      <c r="B136" s="87"/>
      <c r="C136" s="99"/>
      <c r="D136" s="102"/>
      <c r="E136" s="102"/>
      <c r="F136" s="64"/>
      <c r="G136" s="64"/>
      <c r="H136" s="64"/>
    </row>
    <row r="137" spans="1:8" ht="16.5">
      <c r="A137" s="90"/>
      <c r="B137" s="103"/>
      <c r="C137" s="99"/>
      <c r="D137" s="104"/>
      <c r="E137" s="102"/>
      <c r="F137" s="64"/>
      <c r="G137" s="64"/>
      <c r="H137" s="64"/>
    </row>
    <row r="138" spans="1:8" ht="16.5">
      <c r="A138" s="90"/>
      <c r="B138" s="87"/>
      <c r="C138" s="98"/>
      <c r="D138" s="101"/>
      <c r="E138" s="263"/>
      <c r="F138" s="64"/>
      <c r="G138" s="64"/>
      <c r="H138" s="64"/>
    </row>
    <row r="139" spans="1:8" ht="16.5">
      <c r="A139" s="90"/>
      <c r="B139" s="87"/>
      <c r="C139" s="98"/>
      <c r="D139" s="101"/>
      <c r="E139" s="263"/>
      <c r="F139" s="64"/>
      <c r="G139" s="64"/>
      <c r="H139" s="64"/>
    </row>
    <row r="140" spans="1:8" ht="16.5">
      <c r="A140" s="90"/>
      <c r="B140" s="87"/>
      <c r="C140" s="98"/>
      <c r="D140" s="101"/>
      <c r="E140" s="263"/>
      <c r="F140" s="64"/>
      <c r="G140" s="64"/>
      <c r="H140" s="64"/>
    </row>
    <row r="141" spans="1:8" ht="16.5">
      <c r="A141" s="90"/>
      <c r="B141" s="87"/>
      <c r="C141" s="98"/>
      <c r="D141" s="101"/>
      <c r="E141" s="263"/>
      <c r="F141" s="64"/>
      <c r="G141" s="64"/>
      <c r="H141" s="64"/>
    </row>
    <row r="142" spans="1:8" ht="16.5">
      <c r="A142" s="81"/>
      <c r="B142" s="105"/>
      <c r="C142" s="99"/>
      <c r="D142" s="102"/>
      <c r="E142" s="102"/>
      <c r="F142" s="64"/>
      <c r="G142" s="64"/>
      <c r="H142" s="64"/>
    </row>
    <row r="143" spans="1:8" ht="16.5">
      <c r="A143" s="90"/>
      <c r="B143" s="90"/>
      <c r="C143" s="99"/>
      <c r="D143" s="101"/>
      <c r="E143" s="263"/>
      <c r="F143" s="64"/>
      <c r="G143" s="64"/>
      <c r="H143" s="64"/>
    </row>
    <row r="144" spans="1:8" ht="16.5">
      <c r="A144" s="81"/>
      <c r="B144" s="105"/>
      <c r="C144" s="98"/>
      <c r="D144" s="101"/>
      <c r="E144" s="263"/>
      <c r="F144" s="64"/>
      <c r="G144" s="64"/>
      <c r="H144" s="64"/>
    </row>
    <row r="145" spans="1:8" ht="16.5">
      <c r="A145" s="81"/>
      <c r="B145" s="105"/>
      <c r="C145" s="98"/>
      <c r="D145" s="101"/>
      <c r="E145" s="263"/>
      <c r="F145" s="64"/>
      <c r="G145" s="64"/>
      <c r="H145" s="64"/>
    </row>
    <row r="146" spans="1:8" ht="16.5">
      <c r="A146" s="81"/>
      <c r="B146" s="105"/>
      <c r="C146" s="98"/>
      <c r="D146" s="101"/>
      <c r="E146" s="263"/>
      <c r="F146" s="64"/>
      <c r="G146" s="64"/>
      <c r="H146" s="64"/>
    </row>
    <row r="147" spans="1:8" ht="16.5">
      <c r="A147" s="81"/>
      <c r="B147" s="105"/>
      <c r="C147" s="98"/>
      <c r="D147" s="101"/>
      <c r="E147" s="263"/>
      <c r="F147" s="64"/>
      <c r="G147" s="64"/>
      <c r="H147" s="64"/>
    </row>
    <row r="148" spans="1:8" ht="16.5">
      <c r="A148" s="81"/>
      <c r="B148" s="105"/>
      <c r="C148" s="98"/>
      <c r="D148" s="101"/>
      <c r="E148" s="263"/>
      <c r="F148" s="64"/>
      <c r="G148" s="64"/>
      <c r="H148" s="64"/>
    </row>
    <row r="149" spans="1:8" ht="16.5">
      <c r="A149" s="81"/>
      <c r="B149" s="105"/>
      <c r="C149" s="98"/>
      <c r="D149" s="101"/>
      <c r="E149" s="263"/>
      <c r="F149" s="64"/>
      <c r="G149" s="64"/>
      <c r="H149" s="64"/>
    </row>
    <row r="150" spans="1:8" ht="16.5">
      <c r="A150" s="81"/>
      <c r="B150" s="105"/>
      <c r="C150" s="98"/>
      <c r="D150" s="101"/>
      <c r="E150" s="263"/>
      <c r="F150" s="64"/>
      <c r="G150" s="64"/>
      <c r="H150" s="64"/>
    </row>
    <row r="151" spans="1:8" ht="16.5">
      <c r="A151" s="81"/>
      <c r="B151" s="105"/>
      <c r="C151" s="98"/>
      <c r="D151" s="101"/>
      <c r="E151" s="263"/>
      <c r="F151" s="64"/>
      <c r="G151" s="64"/>
      <c r="H151" s="64"/>
    </row>
    <row r="152" spans="1:8" ht="16.5">
      <c r="A152" s="81"/>
      <c r="B152" s="105"/>
      <c r="C152" s="98"/>
      <c r="D152" s="101"/>
      <c r="E152" s="263"/>
      <c r="F152" s="64"/>
      <c r="G152" s="64"/>
      <c r="H152" s="64"/>
    </row>
    <row r="153" spans="1:8" ht="16.5">
      <c r="A153" s="81"/>
      <c r="B153" s="81"/>
      <c r="C153" s="99"/>
      <c r="D153" s="104"/>
      <c r="E153" s="102"/>
      <c r="F153" s="64"/>
      <c r="G153" s="64"/>
      <c r="H153" s="64"/>
    </row>
    <row r="154" spans="1:8" ht="16.5">
      <c r="A154" s="90"/>
      <c r="B154" s="90"/>
      <c r="C154" s="99"/>
      <c r="D154" s="101"/>
      <c r="E154" s="263"/>
      <c r="F154" s="64"/>
      <c r="G154" s="64"/>
      <c r="H154" s="64"/>
    </row>
    <row r="155" spans="1:8" ht="16.5">
      <c r="A155" s="81"/>
      <c r="B155" s="105"/>
      <c r="C155" s="98"/>
      <c r="D155" s="101"/>
      <c r="E155" s="263"/>
      <c r="F155" s="64"/>
      <c r="G155" s="64"/>
      <c r="H155" s="64"/>
    </row>
    <row r="156" spans="1:8" ht="16.5">
      <c r="A156" s="81"/>
      <c r="B156" s="105"/>
      <c r="C156" s="98"/>
      <c r="D156" s="101"/>
      <c r="E156" s="263"/>
      <c r="F156" s="64"/>
      <c r="G156" s="64"/>
      <c r="H156" s="64"/>
    </row>
    <row r="157" spans="1:8" ht="16.5">
      <c r="A157" s="81"/>
      <c r="B157" s="105"/>
      <c r="C157" s="99"/>
      <c r="D157" s="104"/>
      <c r="E157" s="102"/>
      <c r="F157" s="64"/>
      <c r="G157" s="64"/>
      <c r="H157" s="64"/>
    </row>
    <row r="158" spans="1:8" ht="15.75">
      <c r="A158" s="90"/>
      <c r="B158" s="103"/>
      <c r="C158" s="106"/>
      <c r="D158" s="101"/>
      <c r="E158" s="263"/>
      <c r="F158" s="64"/>
      <c r="G158" s="64"/>
      <c r="H158" s="64"/>
    </row>
    <row r="159" spans="1:8" ht="15.75">
      <c r="A159" s="81"/>
      <c r="B159" s="105"/>
      <c r="C159" s="107"/>
      <c r="D159" s="62"/>
      <c r="E159" s="275"/>
      <c r="F159" s="64"/>
      <c r="G159" s="64"/>
      <c r="H159" s="64"/>
    </row>
    <row r="160" spans="1:8" ht="15.75">
      <c r="A160" s="81"/>
      <c r="B160" s="105"/>
      <c r="C160" s="86"/>
      <c r="D160" s="104"/>
      <c r="E160" s="263"/>
      <c r="F160" s="64"/>
      <c r="G160" s="64"/>
      <c r="H160" s="64"/>
    </row>
    <row r="161" spans="1:8" ht="16.5">
      <c r="A161" s="81"/>
      <c r="B161" s="105"/>
      <c r="C161" s="99"/>
      <c r="D161" s="104"/>
      <c r="E161" s="102"/>
      <c r="F161" s="64"/>
      <c r="G161" s="64"/>
      <c r="H161" s="64"/>
    </row>
    <row r="162" spans="1:8" ht="15.75">
      <c r="A162" s="90"/>
      <c r="B162" s="90"/>
      <c r="C162" s="106"/>
      <c r="D162" s="101"/>
      <c r="E162" s="263"/>
      <c r="F162" s="64"/>
      <c r="G162" s="64"/>
      <c r="H162" s="64"/>
    </row>
    <row r="163" spans="1:8" ht="15.75">
      <c r="A163" s="81"/>
      <c r="B163" s="105"/>
      <c r="C163" s="81"/>
      <c r="D163" s="101"/>
      <c r="E163" s="263"/>
      <c r="F163" s="64"/>
      <c r="G163" s="64"/>
      <c r="H163" s="64"/>
    </row>
    <row r="164" spans="1:8" ht="15.75">
      <c r="A164" s="81"/>
      <c r="B164" s="105"/>
      <c r="C164" s="81"/>
      <c r="D164" s="101"/>
      <c r="E164" s="263"/>
      <c r="F164" s="64"/>
      <c r="G164" s="64"/>
      <c r="H164" s="64"/>
    </row>
    <row r="165" spans="1:8" ht="15.75">
      <c r="A165" s="81"/>
      <c r="B165" s="105"/>
      <c r="C165" s="81"/>
      <c r="D165" s="101"/>
      <c r="E165" s="263"/>
      <c r="F165" s="64"/>
      <c r="G165" s="64"/>
      <c r="H165" s="64"/>
    </row>
    <row r="166" spans="1:8" ht="15.75">
      <c r="A166" s="81"/>
      <c r="B166" s="81"/>
      <c r="C166" s="106"/>
      <c r="D166" s="104"/>
      <c r="E166" s="102"/>
      <c r="F166" s="64"/>
      <c r="G166" s="64"/>
      <c r="H166" s="64"/>
    </row>
    <row r="167" spans="1:8" ht="15.75">
      <c r="A167" s="90"/>
      <c r="B167" s="90"/>
      <c r="C167" s="106"/>
      <c r="D167" s="101"/>
      <c r="E167" s="263"/>
      <c r="F167" s="64"/>
      <c r="G167" s="64"/>
      <c r="H167" s="64"/>
    </row>
    <row r="168" spans="1:8" ht="15.75">
      <c r="A168" s="90"/>
      <c r="B168" s="90"/>
      <c r="C168" s="106"/>
      <c r="D168" s="101"/>
      <c r="E168" s="263"/>
      <c r="F168" s="64"/>
      <c r="G168" s="64"/>
      <c r="H168" s="64"/>
    </row>
    <row r="169" spans="1:8" ht="15.75">
      <c r="A169" s="81"/>
      <c r="B169" s="81"/>
      <c r="C169" s="81"/>
      <c r="D169" s="101"/>
      <c r="E169" s="263"/>
      <c r="F169" s="64"/>
      <c r="G169" s="64"/>
      <c r="H169" s="64"/>
    </row>
    <row r="170" spans="1:8" ht="15.75">
      <c r="A170" s="81"/>
      <c r="B170" s="81"/>
      <c r="C170" s="81"/>
      <c r="D170" s="101"/>
      <c r="E170" s="263"/>
      <c r="F170" s="64"/>
      <c r="G170" s="64"/>
      <c r="H170" s="64"/>
    </row>
    <row r="171" spans="1:8" ht="15.75">
      <c r="A171" s="81"/>
      <c r="B171" s="105"/>
      <c r="C171" s="81"/>
      <c r="D171" s="101"/>
      <c r="E171" s="263"/>
      <c r="F171" s="64"/>
      <c r="G171" s="64"/>
      <c r="H171" s="64"/>
    </row>
    <row r="172" spans="1:8" ht="15.75">
      <c r="A172" s="81"/>
      <c r="B172" s="81"/>
      <c r="C172" s="106"/>
      <c r="D172" s="104"/>
      <c r="E172" s="102"/>
      <c r="F172" s="64"/>
      <c r="G172" s="64"/>
      <c r="H172" s="64"/>
    </row>
    <row r="173" spans="1:8" ht="15.75">
      <c r="A173" s="81"/>
      <c r="B173" s="81"/>
      <c r="C173" s="446"/>
      <c r="D173" s="67"/>
      <c r="E173" s="275"/>
      <c r="F173" s="64"/>
      <c r="G173" s="64"/>
      <c r="H173" s="64"/>
    </row>
    <row r="174" spans="1:8" ht="18">
      <c r="A174" s="479"/>
      <c r="B174" s="479"/>
      <c r="C174" s="125"/>
      <c r="D174" s="126"/>
      <c r="E174" s="480"/>
      <c r="F174" s="64"/>
      <c r="G174" s="64"/>
      <c r="H174" s="64"/>
    </row>
    <row r="175" spans="1:8" ht="12.75">
      <c r="A175" s="64"/>
      <c r="B175" s="64"/>
      <c r="C175" s="64"/>
      <c r="D175" s="64"/>
      <c r="E175" s="64"/>
      <c r="F175" s="64"/>
      <c r="G175" s="64"/>
      <c r="H175" s="64"/>
    </row>
    <row r="176" spans="1:8" ht="12.75">
      <c r="A176" s="64"/>
      <c r="B176" s="64"/>
      <c r="C176" s="64"/>
      <c r="D176" s="64"/>
      <c r="E176" s="64"/>
      <c r="F176" s="64"/>
      <c r="G176" s="64"/>
      <c r="H176" s="64"/>
    </row>
    <row r="177" spans="1:8" ht="12.75">
      <c r="A177" s="64"/>
      <c r="B177" s="64"/>
      <c r="C177" s="64"/>
      <c r="D177" s="64"/>
      <c r="E177" s="64"/>
      <c r="F177" s="64"/>
      <c r="G177" s="64"/>
      <c r="H177" s="64"/>
    </row>
    <row r="178" spans="1:8" ht="12.75">
      <c r="A178" s="64"/>
      <c r="B178" s="64"/>
      <c r="C178" s="64"/>
      <c r="D178" s="64"/>
      <c r="E178" s="64"/>
      <c r="F178" s="64"/>
      <c r="G178" s="64"/>
      <c r="H178" s="64"/>
    </row>
    <row r="179" spans="1:8" ht="12.75">
      <c r="A179" s="64"/>
      <c r="B179" s="64"/>
      <c r="C179" s="64"/>
      <c r="D179" s="64"/>
      <c r="E179" s="64"/>
      <c r="F179" s="64"/>
      <c r="G179" s="64"/>
      <c r="H179" s="64"/>
    </row>
    <row r="180" spans="1:8" ht="12.75">
      <c r="A180" s="64"/>
      <c r="B180" s="64"/>
      <c r="C180" s="64"/>
      <c r="D180" s="64"/>
      <c r="E180" s="64"/>
      <c r="F180" s="64"/>
      <c r="G180" s="64"/>
      <c r="H180" s="64"/>
    </row>
    <row r="181" spans="1:8" ht="12.75">
      <c r="A181" s="64"/>
      <c r="B181" s="64"/>
      <c r="C181" s="64"/>
      <c r="D181" s="64"/>
      <c r="E181" s="64"/>
      <c r="F181" s="64"/>
      <c r="G181" s="64"/>
      <c r="H181" s="64"/>
    </row>
    <row r="182" spans="1:8" ht="12.75">
      <c r="A182" s="64"/>
      <c r="B182" s="64"/>
      <c r="C182" s="64"/>
      <c r="D182" s="64"/>
      <c r="E182" s="64"/>
      <c r="F182" s="64"/>
      <c r="G182" s="64"/>
      <c r="H182" s="64"/>
    </row>
    <row r="183" spans="1:8" ht="12.75">
      <c r="A183" s="64"/>
      <c r="B183" s="64"/>
      <c r="C183" s="64"/>
      <c r="D183" s="64"/>
      <c r="E183" s="64"/>
      <c r="F183" s="64"/>
      <c r="G183" s="64"/>
      <c r="H183" s="64"/>
    </row>
    <row r="184" spans="1:8" ht="12.75">
      <c r="A184" s="64"/>
      <c r="B184" s="64"/>
      <c r="C184" s="64"/>
      <c r="D184" s="64"/>
      <c r="E184" s="64"/>
      <c r="F184" s="64"/>
      <c r="G184" s="64"/>
      <c r="H184" s="64"/>
    </row>
    <row r="185" spans="1:8" ht="12.75">
      <c r="A185" s="64"/>
      <c r="B185" s="64"/>
      <c r="C185" s="64"/>
      <c r="D185" s="64"/>
      <c r="E185" s="64"/>
      <c r="F185" s="64"/>
      <c r="G185" s="64"/>
      <c r="H185" s="64"/>
    </row>
    <row r="186" spans="1:8" ht="12.75">
      <c r="A186" s="64"/>
      <c r="B186" s="64"/>
      <c r="C186" s="64"/>
      <c r="D186" s="64"/>
      <c r="E186" s="64"/>
      <c r="F186" s="64"/>
      <c r="G186" s="64"/>
      <c r="H186" s="64"/>
    </row>
    <row r="187" spans="1:8" ht="12.75">
      <c r="A187" s="64"/>
      <c r="B187" s="64"/>
      <c r="C187" s="64"/>
      <c r="D187" s="64"/>
      <c r="E187" s="64"/>
      <c r="F187" s="64"/>
      <c r="G187" s="64"/>
      <c r="H187" s="64"/>
    </row>
    <row r="188" spans="1:8" ht="12.75">
      <c r="A188" s="64"/>
      <c r="B188" s="64"/>
      <c r="C188" s="64"/>
      <c r="D188" s="64"/>
      <c r="E188" s="64"/>
      <c r="F188" s="64"/>
      <c r="G188" s="64"/>
      <c r="H188" s="64"/>
    </row>
    <row r="189" spans="1:8" ht="12.75">
      <c r="A189" s="64"/>
      <c r="B189" s="64"/>
      <c r="C189" s="64"/>
      <c r="D189" s="64"/>
      <c r="E189" s="64"/>
      <c r="F189" s="64"/>
      <c r="G189" s="64"/>
      <c r="H189" s="64"/>
    </row>
    <row r="190" spans="1:8" ht="12.75">
      <c r="A190" s="64"/>
      <c r="B190" s="64"/>
      <c r="C190" s="64"/>
      <c r="D190" s="64"/>
      <c r="E190" s="64"/>
      <c r="F190" s="64"/>
      <c r="G190" s="64"/>
      <c r="H190" s="64"/>
    </row>
    <row r="191" spans="1:8" ht="12.75">
      <c r="A191" s="64"/>
      <c r="B191" s="64"/>
      <c r="C191" s="64"/>
      <c r="D191" s="64"/>
      <c r="E191" s="64"/>
      <c r="F191" s="64"/>
      <c r="G191" s="64"/>
      <c r="H191" s="64"/>
    </row>
    <row r="192" spans="1:8" ht="12.75">
      <c r="A192" s="64"/>
      <c r="B192" s="64"/>
      <c r="C192" s="64"/>
      <c r="D192" s="64"/>
      <c r="E192" s="64"/>
      <c r="F192" s="64"/>
      <c r="G192" s="64"/>
      <c r="H192" s="64"/>
    </row>
    <row r="193" spans="1:8" ht="12.75">
      <c r="A193" s="64"/>
      <c r="B193" s="64"/>
      <c r="C193" s="64"/>
      <c r="D193" s="64"/>
      <c r="E193" s="64"/>
      <c r="F193" s="64"/>
      <c r="G193" s="64"/>
      <c r="H193" s="64"/>
    </row>
    <row r="194" spans="1:8" ht="12.75">
      <c r="A194" s="64"/>
      <c r="B194" s="64"/>
      <c r="C194" s="64"/>
      <c r="D194" s="64"/>
      <c r="E194" s="64"/>
      <c r="F194" s="64"/>
      <c r="G194" s="64"/>
      <c r="H194" s="64"/>
    </row>
    <row r="195" spans="1:8" ht="12.75">
      <c r="A195" s="64"/>
      <c r="B195" s="64"/>
      <c r="C195" s="64"/>
      <c r="D195" s="64"/>
      <c r="E195" s="64"/>
      <c r="F195" s="64"/>
      <c r="G195" s="64"/>
      <c r="H195" s="64"/>
    </row>
    <row r="196" spans="1:8" ht="12.75">
      <c r="A196" s="64"/>
      <c r="B196" s="64"/>
      <c r="C196" s="64"/>
      <c r="D196" s="64"/>
      <c r="E196" s="64"/>
      <c r="F196" s="64"/>
      <c r="G196" s="64"/>
      <c r="H196" s="64"/>
    </row>
    <row r="197" spans="1:8" ht="12.75">
      <c r="A197" s="64"/>
      <c r="B197" s="64"/>
      <c r="C197" s="64"/>
      <c r="D197" s="64"/>
      <c r="E197" s="64"/>
      <c r="F197" s="64"/>
      <c r="G197" s="64"/>
      <c r="H197" s="64"/>
    </row>
    <row r="198" spans="1:8" ht="12.75">
      <c r="A198" s="64"/>
      <c r="B198" s="64"/>
      <c r="C198" s="64"/>
      <c r="D198" s="64"/>
      <c r="E198" s="64"/>
      <c r="F198" s="64"/>
      <c r="G198" s="64"/>
      <c r="H198" s="64"/>
    </row>
    <row r="199" spans="1:8" ht="12.75">
      <c r="A199" s="64"/>
      <c r="B199" s="64"/>
      <c r="C199" s="64"/>
      <c r="D199" s="64"/>
      <c r="E199" s="64"/>
      <c r="F199" s="64"/>
      <c r="G199" s="64"/>
      <c r="H199" s="64"/>
    </row>
    <row r="200" spans="1:8" ht="12.75">
      <c r="A200" s="64"/>
      <c r="B200" s="64"/>
      <c r="C200" s="64"/>
      <c r="D200" s="64"/>
      <c r="E200" s="64"/>
      <c r="F200" s="64"/>
      <c r="G200" s="64"/>
      <c r="H200" s="64"/>
    </row>
    <row r="201" spans="1:8" ht="12.75">
      <c r="A201" s="64"/>
      <c r="B201" s="64"/>
      <c r="C201" s="64"/>
      <c r="D201" s="64"/>
      <c r="E201" s="64"/>
      <c r="F201" s="64"/>
      <c r="G201" s="64"/>
      <c r="H201" s="64"/>
    </row>
    <row r="202" spans="1:8" ht="12.75">
      <c r="A202" s="64"/>
      <c r="B202" s="64"/>
      <c r="C202" s="64"/>
      <c r="D202" s="64"/>
      <c r="E202" s="64"/>
      <c r="F202" s="64"/>
      <c r="G202" s="64"/>
      <c r="H202" s="64"/>
    </row>
    <row r="203" spans="1:8" ht="12.75">
      <c r="A203" s="64"/>
      <c r="B203" s="64"/>
      <c r="C203" s="64"/>
      <c r="D203" s="64"/>
      <c r="E203" s="64"/>
      <c r="F203" s="64"/>
      <c r="G203" s="64"/>
      <c r="H203" s="64"/>
    </row>
    <row r="204" spans="1:8" ht="12.75">
      <c r="A204" s="64"/>
      <c r="B204" s="64"/>
      <c r="C204" s="64"/>
      <c r="D204" s="64"/>
      <c r="E204" s="64"/>
      <c r="F204" s="64"/>
      <c r="G204" s="64"/>
      <c r="H204" s="64"/>
    </row>
    <row r="205" spans="1:8" ht="12.75">
      <c r="A205" s="64"/>
      <c r="B205" s="64"/>
      <c r="C205" s="64"/>
      <c r="D205" s="64"/>
      <c r="E205" s="64"/>
      <c r="F205" s="64"/>
      <c r="G205" s="64"/>
      <c r="H205" s="64"/>
    </row>
    <row r="206" spans="1:8" ht="12.75">
      <c r="A206" s="64"/>
      <c r="B206" s="64"/>
      <c r="C206" s="64"/>
      <c r="D206" s="64"/>
      <c r="E206" s="64"/>
      <c r="F206" s="64"/>
      <c r="G206" s="64"/>
      <c r="H206" s="64"/>
    </row>
    <row r="207" spans="1:8" ht="12.75">
      <c r="A207" s="64"/>
      <c r="B207" s="64"/>
      <c r="C207" s="64"/>
      <c r="D207" s="64"/>
      <c r="E207" s="64"/>
      <c r="F207" s="64"/>
      <c r="G207" s="64"/>
      <c r="H207" s="64"/>
    </row>
    <row r="208" spans="1:8" ht="12.75">
      <c r="A208" s="64"/>
      <c r="B208" s="64"/>
      <c r="C208" s="64"/>
      <c r="D208" s="64"/>
      <c r="E208" s="64"/>
      <c r="F208" s="64"/>
      <c r="G208" s="64"/>
      <c r="H208" s="64"/>
    </row>
    <row r="209" spans="1:8" ht="12.75">
      <c r="A209" s="64"/>
      <c r="B209" s="64"/>
      <c r="C209" s="64"/>
      <c r="D209" s="64"/>
      <c r="E209" s="64"/>
      <c r="F209" s="64"/>
      <c r="G209" s="64"/>
      <c r="H209" s="64"/>
    </row>
    <row r="210" spans="1:8" ht="12.75">
      <c r="A210" s="64"/>
      <c r="B210" s="64"/>
      <c r="C210" s="64"/>
      <c r="D210" s="64"/>
      <c r="E210" s="64"/>
      <c r="F210" s="64"/>
      <c r="G210" s="64"/>
      <c r="H210" s="64"/>
    </row>
    <row r="211" spans="1:8" ht="12.75">
      <c r="A211" s="64"/>
      <c r="B211" s="64"/>
      <c r="C211" s="64"/>
      <c r="D211" s="64"/>
      <c r="E211" s="64"/>
      <c r="F211" s="64"/>
      <c r="G211" s="64"/>
      <c r="H211" s="64"/>
    </row>
    <row r="212" spans="1:8" ht="12.75">
      <c r="A212" s="64"/>
      <c r="B212" s="64"/>
      <c r="C212" s="64"/>
      <c r="D212" s="64"/>
      <c r="E212" s="64"/>
      <c r="F212" s="64"/>
      <c r="G212" s="64"/>
      <c r="H212" s="64"/>
    </row>
    <row r="213" spans="1:8" ht="12.75">
      <c r="A213" s="64"/>
      <c r="B213" s="64"/>
      <c r="C213" s="64"/>
      <c r="D213" s="64"/>
      <c r="E213" s="64"/>
      <c r="F213" s="64"/>
      <c r="G213" s="64"/>
      <c r="H213" s="64"/>
    </row>
    <row r="214" spans="1:8" ht="12.75">
      <c r="A214" s="64"/>
      <c r="B214" s="64"/>
      <c r="C214" s="64"/>
      <c r="D214" s="64"/>
      <c r="E214" s="64"/>
      <c r="F214" s="64"/>
      <c r="G214" s="64"/>
      <c r="H214" s="64"/>
    </row>
    <row r="215" spans="1:8" ht="12.75">
      <c r="A215" s="64"/>
      <c r="B215" s="64"/>
      <c r="C215" s="64"/>
      <c r="D215" s="64"/>
      <c r="E215" s="64"/>
      <c r="F215" s="64"/>
      <c r="G215" s="64"/>
      <c r="H215" s="64"/>
    </row>
    <row r="216" spans="1:8" ht="12.75">
      <c r="A216" s="64"/>
      <c r="B216" s="64"/>
      <c r="C216" s="64"/>
      <c r="D216" s="64"/>
      <c r="E216" s="64"/>
      <c r="F216" s="64"/>
      <c r="G216" s="64"/>
      <c r="H216" s="64"/>
    </row>
    <row r="217" spans="1:8" ht="12.75">
      <c r="A217" s="64"/>
      <c r="B217" s="64"/>
      <c r="C217" s="64"/>
      <c r="D217" s="64"/>
      <c r="E217" s="64"/>
      <c r="F217" s="64"/>
      <c r="G217" s="64"/>
      <c r="H217" s="64"/>
    </row>
    <row r="218" spans="1:8" ht="12.75">
      <c r="A218" s="64"/>
      <c r="B218" s="64"/>
      <c r="C218" s="64"/>
      <c r="D218" s="64"/>
      <c r="E218" s="64"/>
      <c r="F218" s="64"/>
      <c r="G218" s="64"/>
      <c r="H218" s="64"/>
    </row>
    <row r="219" spans="1:8" ht="12.75">
      <c r="A219" s="64"/>
      <c r="B219" s="64"/>
      <c r="C219" s="64"/>
      <c r="D219" s="64"/>
      <c r="E219" s="64"/>
      <c r="F219" s="64"/>
      <c r="G219" s="64"/>
      <c r="H219" s="64"/>
    </row>
    <row r="220" spans="1:8" ht="12.75">
      <c r="A220" s="64"/>
      <c r="B220" s="64"/>
      <c r="C220" s="64"/>
      <c r="D220" s="64"/>
      <c r="E220" s="64"/>
      <c r="F220" s="64"/>
      <c r="G220" s="64"/>
      <c r="H220" s="64"/>
    </row>
    <row r="221" spans="1:8" ht="12.75">
      <c r="A221" s="64"/>
      <c r="B221" s="64"/>
      <c r="C221" s="64"/>
      <c r="D221" s="64"/>
      <c r="E221" s="64"/>
      <c r="F221" s="64"/>
      <c r="G221" s="64"/>
      <c r="H221" s="64"/>
    </row>
    <row r="222" spans="1:8" ht="12.75">
      <c r="A222" s="64"/>
      <c r="B222" s="64"/>
      <c r="C222" s="64"/>
      <c r="D222" s="64"/>
      <c r="E222" s="64"/>
      <c r="F222" s="64"/>
      <c r="G222" s="64"/>
      <c r="H222" s="64"/>
    </row>
    <row r="223" spans="1:8" ht="12.75">
      <c r="A223" s="64"/>
      <c r="B223" s="64"/>
      <c r="C223" s="64"/>
      <c r="D223" s="64"/>
      <c r="E223" s="64"/>
      <c r="F223" s="64"/>
      <c r="G223" s="64"/>
      <c r="H223" s="64"/>
    </row>
    <row r="224" spans="1:8" ht="12.75">
      <c r="A224" s="64"/>
      <c r="B224" s="64"/>
      <c r="C224" s="64"/>
      <c r="D224" s="64"/>
      <c r="E224" s="64"/>
      <c r="F224" s="64"/>
      <c r="G224" s="64"/>
      <c r="H224" s="64"/>
    </row>
    <row r="225" spans="1:8" ht="12.75">
      <c r="A225" s="64"/>
      <c r="B225" s="64"/>
      <c r="C225" s="64"/>
      <c r="D225" s="64"/>
      <c r="E225" s="64"/>
      <c r="F225" s="64"/>
      <c r="G225" s="64"/>
      <c r="H225" s="64"/>
    </row>
    <row r="226" spans="1:8" ht="12.75">
      <c r="A226" s="64"/>
      <c r="B226" s="64"/>
      <c r="C226" s="64"/>
      <c r="D226" s="64"/>
      <c r="E226" s="64"/>
      <c r="F226" s="64"/>
      <c r="G226" s="64"/>
      <c r="H226" s="64"/>
    </row>
    <row r="227" spans="1:8" ht="12.75">
      <c r="A227" s="64"/>
      <c r="B227" s="64"/>
      <c r="C227" s="64"/>
      <c r="D227" s="64"/>
      <c r="E227" s="64"/>
      <c r="F227" s="64"/>
      <c r="G227" s="64"/>
      <c r="H227" s="64"/>
    </row>
    <row r="228" spans="1:8" ht="12.75">
      <c r="A228" s="64"/>
      <c r="B228" s="64"/>
      <c r="C228" s="64"/>
      <c r="D228" s="64"/>
      <c r="E228" s="64"/>
      <c r="F228" s="64"/>
      <c r="G228" s="64"/>
      <c r="H228" s="64"/>
    </row>
    <row r="229" spans="1:8" ht="12.75">
      <c r="A229" s="64"/>
      <c r="B229" s="64"/>
      <c r="C229" s="64"/>
      <c r="D229" s="64"/>
      <c r="E229" s="64"/>
      <c r="F229" s="64"/>
      <c r="G229" s="64"/>
      <c r="H229" s="64"/>
    </row>
    <row r="230" spans="1:8" ht="12.75">
      <c r="A230" s="64"/>
      <c r="B230" s="64"/>
      <c r="C230" s="64"/>
      <c r="D230" s="64"/>
      <c r="E230" s="64"/>
      <c r="F230" s="64"/>
      <c r="G230" s="64"/>
      <c r="H230" s="64"/>
    </row>
    <row r="231" spans="1:8" ht="12.75">
      <c r="A231" s="64"/>
      <c r="B231" s="64"/>
      <c r="C231" s="64"/>
      <c r="D231" s="64"/>
      <c r="E231" s="64"/>
      <c r="F231" s="64"/>
      <c r="G231" s="64"/>
      <c r="H231" s="64"/>
    </row>
    <row r="232" spans="1:8" ht="12.75">
      <c r="A232" s="64"/>
      <c r="B232" s="64"/>
      <c r="C232" s="64"/>
      <c r="D232" s="64"/>
      <c r="E232" s="64"/>
      <c r="F232" s="64"/>
      <c r="G232" s="64"/>
      <c r="H232" s="64"/>
    </row>
    <row r="233" spans="1:8" ht="12.75">
      <c r="A233" s="64"/>
      <c r="B233" s="64"/>
      <c r="C233" s="64"/>
      <c r="D233" s="64"/>
      <c r="E233" s="64"/>
      <c r="F233" s="64"/>
      <c r="G233" s="64"/>
      <c r="H233" s="64"/>
    </row>
    <row r="234" spans="1:8" ht="12.75">
      <c r="A234" s="64"/>
      <c r="B234" s="64"/>
      <c r="C234" s="64"/>
      <c r="D234" s="64"/>
      <c r="E234" s="64"/>
      <c r="F234" s="64"/>
      <c r="G234" s="64"/>
      <c r="H234" s="64"/>
    </row>
    <row r="235" spans="1:8" ht="12.75">
      <c r="A235" s="64"/>
      <c r="B235" s="64"/>
      <c r="C235" s="64"/>
      <c r="D235" s="64"/>
      <c r="E235" s="64"/>
      <c r="F235" s="64"/>
      <c r="G235" s="64"/>
      <c r="H235" s="64"/>
    </row>
    <row r="236" spans="1:8" ht="12.75">
      <c r="A236" s="64"/>
      <c r="B236" s="64"/>
      <c r="C236" s="64"/>
      <c r="D236" s="64"/>
      <c r="E236" s="64"/>
      <c r="F236" s="64"/>
      <c r="G236" s="64"/>
      <c r="H236" s="64"/>
    </row>
    <row r="237" spans="1:8" ht="12.75">
      <c r="A237" s="64"/>
      <c r="B237" s="64"/>
      <c r="C237" s="64"/>
      <c r="D237" s="64"/>
      <c r="E237" s="64"/>
      <c r="F237" s="64"/>
      <c r="G237" s="64"/>
      <c r="H237" s="64"/>
    </row>
    <row r="238" spans="1:8" ht="12.75">
      <c r="A238" s="64"/>
      <c r="B238" s="64"/>
      <c r="C238" s="64"/>
      <c r="D238" s="64"/>
      <c r="E238" s="64"/>
      <c r="F238" s="64"/>
      <c r="G238" s="64"/>
      <c r="H238" s="64"/>
    </row>
    <row r="239" spans="1:8" ht="12.75">
      <c r="A239" s="64"/>
      <c r="B239" s="64"/>
      <c r="C239" s="64"/>
      <c r="D239" s="64"/>
      <c r="E239" s="64"/>
      <c r="F239" s="64"/>
      <c r="G239" s="64"/>
      <c r="H239" s="64"/>
    </row>
    <row r="240" spans="1:8" ht="12.75">
      <c r="A240" s="64"/>
      <c r="B240" s="64"/>
      <c r="C240" s="64"/>
      <c r="D240" s="64"/>
      <c r="E240" s="64"/>
      <c r="F240" s="64"/>
      <c r="G240" s="64"/>
      <c r="H240" s="64"/>
    </row>
    <row r="241" spans="1:8" ht="12.75">
      <c r="A241" s="64"/>
      <c r="B241" s="64"/>
      <c r="C241" s="64"/>
      <c r="D241" s="64"/>
      <c r="E241" s="64"/>
      <c r="F241" s="64"/>
      <c r="G241" s="64"/>
      <c r="H241" s="64"/>
    </row>
    <row r="242" spans="1:8" ht="12.75">
      <c r="A242" s="64"/>
      <c r="B242" s="64"/>
      <c r="C242" s="64"/>
      <c r="D242" s="64"/>
      <c r="E242" s="64"/>
      <c r="F242" s="64"/>
      <c r="G242" s="64"/>
      <c r="H242" s="64"/>
    </row>
    <row r="243" spans="1:8" ht="12.75">
      <c r="A243" s="64"/>
      <c r="B243" s="64"/>
      <c r="C243" s="64"/>
      <c r="D243" s="64"/>
      <c r="E243" s="64"/>
      <c r="F243" s="64"/>
      <c r="G243" s="64"/>
      <c r="H243" s="64"/>
    </row>
    <row r="244" spans="1:8" ht="12.75">
      <c r="A244" s="64"/>
      <c r="B244" s="64"/>
      <c r="C244" s="64"/>
      <c r="D244" s="64"/>
      <c r="E244" s="64"/>
      <c r="F244" s="64"/>
      <c r="G244" s="64"/>
      <c r="H244" s="64"/>
    </row>
    <row r="245" spans="1:8" ht="12.75">
      <c r="A245" s="64"/>
      <c r="B245" s="64"/>
      <c r="C245" s="64"/>
      <c r="D245" s="64"/>
      <c r="E245" s="64"/>
      <c r="F245" s="64"/>
      <c r="G245" s="64"/>
      <c r="H245" s="64"/>
    </row>
    <row r="246" spans="1:8" ht="12.75">
      <c r="A246" s="64"/>
      <c r="B246" s="64"/>
      <c r="C246" s="64"/>
      <c r="D246" s="64"/>
      <c r="E246" s="64"/>
      <c r="F246" s="64"/>
      <c r="G246" s="64"/>
      <c r="H246" s="64"/>
    </row>
    <row r="247" spans="1:8" ht="12.75">
      <c r="A247" s="64"/>
      <c r="B247" s="64"/>
      <c r="C247" s="64"/>
      <c r="D247" s="64"/>
      <c r="E247" s="64"/>
      <c r="F247" s="64"/>
      <c r="G247" s="64"/>
      <c r="H247" s="64"/>
    </row>
    <row r="248" spans="1:8" ht="12.75">
      <c r="A248" s="64"/>
      <c r="B248" s="64"/>
      <c r="C248" s="64"/>
      <c r="D248" s="64"/>
      <c r="E248" s="64"/>
      <c r="F248" s="64"/>
      <c r="G248" s="64"/>
      <c r="H248" s="64"/>
    </row>
    <row r="249" spans="1:8" ht="12.75">
      <c r="A249" s="64"/>
      <c r="B249" s="64"/>
      <c r="C249" s="64"/>
      <c r="D249" s="64"/>
      <c r="E249" s="64"/>
      <c r="F249" s="64"/>
      <c r="G249" s="64"/>
      <c r="H249" s="64"/>
    </row>
    <row r="250" spans="1:8" ht="12.75">
      <c r="A250" s="64"/>
      <c r="B250" s="64"/>
      <c r="C250" s="64"/>
      <c r="D250" s="64"/>
      <c r="E250" s="64"/>
      <c r="F250" s="64"/>
      <c r="G250" s="64"/>
      <c r="H250" s="64"/>
    </row>
    <row r="251" spans="1:8" ht="12.75">
      <c r="A251" s="64"/>
      <c r="B251" s="64"/>
      <c r="C251" s="64"/>
      <c r="D251" s="64"/>
      <c r="E251" s="64"/>
      <c r="F251" s="64"/>
      <c r="G251" s="64"/>
      <c r="H251" s="64"/>
    </row>
    <row r="252" spans="1:8" ht="12.75">
      <c r="A252" s="64"/>
      <c r="B252" s="64"/>
      <c r="C252" s="64"/>
      <c r="D252" s="64"/>
      <c r="E252" s="64"/>
      <c r="F252" s="64"/>
      <c r="G252" s="64"/>
      <c r="H252" s="64"/>
    </row>
    <row r="253" spans="1:8" ht="12.75">
      <c r="A253" s="64"/>
      <c r="B253" s="64"/>
      <c r="C253" s="64"/>
      <c r="D253" s="64"/>
      <c r="E253" s="64"/>
      <c r="F253" s="64"/>
      <c r="G253" s="64"/>
      <c r="H253" s="64"/>
    </row>
    <row r="254" spans="1:8" ht="12.75">
      <c r="A254" s="64"/>
      <c r="B254" s="64"/>
      <c r="C254" s="64"/>
      <c r="D254" s="64"/>
      <c r="E254" s="64"/>
      <c r="F254" s="64"/>
      <c r="G254" s="64"/>
      <c r="H254" s="64"/>
    </row>
    <row r="255" spans="1:8" ht="12.75">
      <c r="A255" s="64"/>
      <c r="B255" s="64"/>
      <c r="C255" s="64"/>
      <c r="D255" s="64"/>
      <c r="E255" s="64"/>
      <c r="F255" s="64"/>
      <c r="G255" s="64"/>
      <c r="H255" s="64"/>
    </row>
    <row r="256" spans="1:8" ht="12.75">
      <c r="A256" s="64"/>
      <c r="B256" s="64"/>
      <c r="C256" s="64"/>
      <c r="D256" s="64"/>
      <c r="E256" s="64"/>
      <c r="F256" s="64"/>
      <c r="G256" s="64"/>
      <c r="H256" s="64"/>
    </row>
    <row r="257" spans="1:8" ht="12.75">
      <c r="A257" s="64"/>
      <c r="B257" s="64"/>
      <c r="C257" s="64"/>
      <c r="D257" s="64"/>
      <c r="E257" s="64"/>
      <c r="F257" s="64"/>
      <c r="G257" s="64"/>
      <c r="H257" s="64"/>
    </row>
    <row r="258" spans="1:8" ht="12.75">
      <c r="A258" s="64"/>
      <c r="B258" s="64"/>
      <c r="C258" s="64"/>
      <c r="D258" s="64"/>
      <c r="E258" s="64"/>
      <c r="F258" s="64"/>
      <c r="G258" s="64"/>
      <c r="H258" s="64"/>
    </row>
    <row r="259" spans="1:8" ht="12.75">
      <c r="A259" s="64"/>
      <c r="B259" s="64"/>
      <c r="C259" s="64"/>
      <c r="D259" s="64"/>
      <c r="E259" s="64"/>
      <c r="F259" s="64"/>
      <c r="G259" s="64"/>
      <c r="H259" s="64"/>
    </row>
    <row r="260" spans="1:8" ht="12.75">
      <c r="A260" s="64"/>
      <c r="B260" s="64"/>
      <c r="C260" s="64"/>
      <c r="D260" s="64"/>
      <c r="E260" s="64"/>
      <c r="F260" s="64"/>
      <c r="G260" s="64"/>
      <c r="H260" s="64"/>
    </row>
    <row r="261" spans="1:8" ht="12.75">
      <c r="A261" s="64"/>
      <c r="B261" s="64"/>
      <c r="C261" s="64"/>
      <c r="D261" s="64"/>
      <c r="E261" s="64"/>
      <c r="F261" s="64"/>
      <c r="G261" s="64"/>
      <c r="H261" s="64"/>
    </row>
    <row r="262" spans="1:8" ht="12.75">
      <c r="A262" s="64"/>
      <c r="B262" s="64"/>
      <c r="C262" s="64"/>
      <c r="D262" s="64"/>
      <c r="E262" s="64"/>
      <c r="F262" s="64"/>
      <c r="G262" s="64"/>
      <c r="H262" s="64"/>
    </row>
    <row r="263" spans="1:8" ht="12.75">
      <c r="A263" s="64"/>
      <c r="B263" s="64"/>
      <c r="C263" s="64"/>
      <c r="D263" s="64"/>
      <c r="E263" s="64"/>
      <c r="F263" s="64"/>
      <c r="G263" s="64"/>
      <c r="H263" s="64"/>
    </row>
    <row r="264" spans="1:8" ht="12.75">
      <c r="A264" s="64"/>
      <c r="B264" s="64"/>
      <c r="C264" s="64"/>
      <c r="D264" s="64"/>
      <c r="E264" s="64"/>
      <c r="F264" s="64"/>
      <c r="G264" s="64"/>
      <c r="H264" s="64"/>
    </row>
    <row r="265" spans="1:8" ht="12.75">
      <c r="A265" s="64"/>
      <c r="B265" s="64"/>
      <c r="C265" s="64"/>
      <c r="D265" s="64"/>
      <c r="E265" s="64"/>
      <c r="F265" s="64"/>
      <c r="G265" s="64"/>
      <c r="H265" s="64"/>
    </row>
    <row r="266" spans="1:8" ht="12.75">
      <c r="A266" s="64"/>
      <c r="B266" s="64"/>
      <c r="C266" s="64"/>
      <c r="D266" s="64"/>
      <c r="E266" s="64"/>
      <c r="F266" s="64"/>
      <c r="G266" s="64"/>
      <c r="H266" s="64"/>
    </row>
    <row r="267" spans="1:8" ht="12.75">
      <c r="A267" s="64"/>
      <c r="B267" s="64"/>
      <c r="C267" s="64"/>
      <c r="D267" s="64"/>
      <c r="E267" s="64"/>
      <c r="F267" s="64"/>
      <c r="G267" s="64"/>
      <c r="H267" s="64"/>
    </row>
    <row r="268" spans="1:8" ht="12.75">
      <c r="A268" s="64"/>
      <c r="B268" s="64"/>
      <c r="C268" s="64"/>
      <c r="D268" s="64"/>
      <c r="E268" s="64"/>
      <c r="F268" s="64"/>
      <c r="G268" s="64"/>
      <c r="H268" s="64"/>
    </row>
    <row r="269" spans="1:8" ht="12.75">
      <c r="A269" s="64"/>
      <c r="B269" s="64"/>
      <c r="C269" s="64"/>
      <c r="D269" s="64"/>
      <c r="E269" s="64"/>
      <c r="F269" s="64"/>
      <c r="G269" s="64"/>
      <c r="H269" s="64"/>
    </row>
    <row r="270" spans="1:8" ht="12.75">
      <c r="A270" s="64"/>
      <c r="B270" s="64"/>
      <c r="C270" s="64"/>
      <c r="D270" s="64"/>
      <c r="E270" s="64"/>
      <c r="F270" s="64"/>
      <c r="G270" s="64"/>
      <c r="H270" s="64"/>
    </row>
    <row r="271" spans="1:8" ht="12.75">
      <c r="A271" s="64"/>
      <c r="B271" s="64"/>
      <c r="C271" s="64"/>
      <c r="D271" s="64"/>
      <c r="E271" s="64"/>
      <c r="F271" s="64"/>
      <c r="G271" s="64"/>
      <c r="H271" s="64"/>
    </row>
    <row r="272" spans="1:8" ht="12.75">
      <c r="A272" s="64"/>
      <c r="B272" s="64"/>
      <c r="C272" s="64"/>
      <c r="D272" s="64"/>
      <c r="E272" s="64"/>
      <c r="F272" s="64"/>
      <c r="G272" s="64"/>
      <c r="H272" s="64"/>
    </row>
    <row r="273" spans="1:8" ht="12.75">
      <c r="A273" s="64"/>
      <c r="B273" s="64"/>
      <c r="C273" s="64"/>
      <c r="D273" s="64"/>
      <c r="E273" s="64"/>
      <c r="F273" s="64"/>
      <c r="G273" s="64"/>
      <c r="H273" s="64"/>
    </row>
    <row r="274" spans="1:8" ht="12.75">
      <c r="A274" s="64"/>
      <c r="B274" s="64"/>
      <c r="C274" s="64"/>
      <c r="D274" s="64"/>
      <c r="E274" s="64"/>
      <c r="F274" s="64"/>
      <c r="G274" s="64"/>
      <c r="H274" s="64"/>
    </row>
    <row r="275" spans="1:8" ht="12.75">
      <c r="A275" s="64"/>
      <c r="B275" s="64"/>
      <c r="C275" s="64"/>
      <c r="D275" s="64"/>
      <c r="E275" s="64"/>
      <c r="F275" s="64"/>
      <c r="G275" s="64"/>
      <c r="H275" s="64"/>
    </row>
    <row r="276" spans="1:8" ht="12.75">
      <c r="A276" s="64"/>
      <c r="B276" s="64"/>
      <c r="C276" s="64"/>
      <c r="D276" s="64"/>
      <c r="E276" s="64"/>
      <c r="F276" s="64"/>
      <c r="G276" s="64"/>
      <c r="H276" s="64"/>
    </row>
    <row r="277" spans="1:8" ht="12.75">
      <c r="A277" s="64"/>
      <c r="B277" s="64"/>
      <c r="C277" s="64"/>
      <c r="D277" s="64"/>
      <c r="E277" s="64"/>
      <c r="F277" s="64"/>
      <c r="G277" s="64"/>
      <c r="H277" s="64"/>
    </row>
    <row r="278" spans="1:8" ht="12.75">
      <c r="A278" s="64"/>
      <c r="B278" s="64"/>
      <c r="C278" s="64"/>
      <c r="D278" s="64"/>
      <c r="E278" s="64"/>
      <c r="F278" s="64"/>
      <c r="G278" s="64"/>
      <c r="H278" s="64"/>
    </row>
    <row r="279" spans="1:8" ht="12.75">
      <c r="A279" s="64"/>
      <c r="B279" s="64"/>
      <c r="C279" s="64"/>
      <c r="D279" s="64"/>
      <c r="E279" s="64"/>
      <c r="F279" s="64"/>
      <c r="G279" s="64"/>
      <c r="H279" s="64"/>
    </row>
    <row r="280" spans="1:8" ht="12.75">
      <c r="A280" s="64"/>
      <c r="B280" s="64"/>
      <c r="C280" s="64"/>
      <c r="D280" s="64"/>
      <c r="E280" s="64"/>
      <c r="F280" s="64"/>
      <c r="G280" s="64"/>
      <c r="H280" s="64"/>
    </row>
    <row r="281" spans="1:8" ht="12.75">
      <c r="A281" s="64"/>
      <c r="B281" s="64"/>
      <c r="C281" s="64"/>
      <c r="D281" s="64"/>
      <c r="E281" s="64"/>
      <c r="F281" s="64"/>
      <c r="G281" s="64"/>
      <c r="H281" s="64"/>
    </row>
    <row r="282" spans="1:8" ht="12.75">
      <c r="A282" s="64"/>
      <c r="B282" s="64"/>
      <c r="C282" s="64"/>
      <c r="D282" s="64"/>
      <c r="E282" s="64"/>
      <c r="F282" s="64"/>
      <c r="G282" s="64"/>
      <c r="H282" s="64"/>
    </row>
    <row r="283" spans="1:8" ht="12.75">
      <c r="A283" s="64"/>
      <c r="B283" s="64"/>
      <c r="C283" s="64"/>
      <c r="D283" s="64"/>
      <c r="E283" s="64"/>
      <c r="F283" s="64"/>
      <c r="G283" s="64"/>
      <c r="H283" s="64"/>
    </row>
    <row r="284" spans="1:8" ht="12.75">
      <c r="A284" s="64"/>
      <c r="B284" s="64"/>
      <c r="C284" s="64"/>
      <c r="D284" s="64"/>
      <c r="E284" s="64"/>
      <c r="F284" s="64"/>
      <c r="G284" s="64"/>
      <c r="H284" s="64"/>
    </row>
    <row r="285" spans="1:8" ht="12.75">
      <c r="A285" s="64"/>
      <c r="B285" s="64"/>
      <c r="C285" s="64"/>
      <c r="D285" s="64"/>
      <c r="E285" s="64"/>
      <c r="F285" s="64"/>
      <c r="G285" s="64"/>
      <c r="H285" s="64"/>
    </row>
    <row r="286" spans="1:8" ht="12.75">
      <c r="A286" s="64"/>
      <c r="B286" s="64"/>
      <c r="C286" s="64"/>
      <c r="D286" s="64"/>
      <c r="E286" s="64"/>
      <c r="F286" s="64"/>
      <c r="G286" s="64"/>
      <c r="H286" s="64"/>
    </row>
    <row r="287" spans="1:8" ht="12.75">
      <c r="A287" s="64"/>
      <c r="B287" s="64"/>
      <c r="C287" s="64"/>
      <c r="D287" s="64"/>
      <c r="E287" s="64"/>
      <c r="F287" s="64"/>
      <c r="G287" s="64"/>
      <c r="H287" s="64"/>
    </row>
    <row r="288" spans="1:8" ht="12.75">
      <c r="A288" s="64"/>
      <c r="B288" s="64"/>
      <c r="C288" s="64"/>
      <c r="D288" s="64"/>
      <c r="E288" s="64"/>
      <c r="F288" s="64"/>
      <c r="G288" s="64"/>
      <c r="H288" s="64"/>
    </row>
    <row r="289" spans="1:8" ht="12.75">
      <c r="A289" s="64"/>
      <c r="B289" s="64"/>
      <c r="C289" s="64"/>
      <c r="D289" s="64"/>
      <c r="E289" s="64"/>
      <c r="F289" s="64"/>
      <c r="G289" s="64"/>
      <c r="H289" s="64"/>
    </row>
    <row r="290" spans="1:8" ht="12.75">
      <c r="A290" s="64"/>
      <c r="B290" s="64"/>
      <c r="C290" s="64"/>
      <c r="D290" s="64"/>
      <c r="E290" s="64"/>
      <c r="F290" s="64"/>
      <c r="G290" s="64"/>
      <c r="H290" s="64"/>
    </row>
    <row r="291" spans="1:8" ht="12.75">
      <c r="A291" s="64"/>
      <c r="B291" s="64"/>
      <c r="C291" s="64"/>
      <c r="D291" s="64"/>
      <c r="E291" s="64"/>
      <c r="F291" s="64"/>
      <c r="G291" s="64"/>
      <c r="H291" s="64"/>
    </row>
    <row r="292" spans="1:8" ht="12.75">
      <c r="A292" s="64"/>
      <c r="B292" s="64"/>
      <c r="C292" s="64"/>
      <c r="D292" s="64"/>
      <c r="E292" s="64"/>
      <c r="F292" s="64"/>
      <c r="G292" s="64"/>
      <c r="H292" s="64"/>
    </row>
    <row r="293" spans="1:8" ht="12.75">
      <c r="A293" s="64"/>
      <c r="B293" s="64"/>
      <c r="C293" s="64"/>
      <c r="D293" s="64"/>
      <c r="E293" s="64"/>
      <c r="F293" s="64"/>
      <c r="G293" s="64"/>
      <c r="H293" s="64"/>
    </row>
    <row r="294" spans="1:8" ht="12.75">
      <c r="A294" s="64"/>
      <c r="B294" s="64"/>
      <c r="C294" s="64"/>
      <c r="D294" s="64"/>
      <c r="E294" s="64"/>
      <c r="F294" s="64"/>
      <c r="G294" s="64"/>
      <c r="H294" s="64"/>
    </row>
    <row r="295" spans="1:8" ht="12.75">
      <c r="A295" s="64"/>
      <c r="B295" s="64"/>
      <c r="C295" s="64"/>
      <c r="D295" s="64"/>
      <c r="E295" s="64"/>
      <c r="F295" s="64"/>
      <c r="G295" s="64"/>
      <c r="H295" s="64"/>
    </row>
    <row r="296" spans="1:8" ht="12.75">
      <c r="A296" s="64"/>
      <c r="B296" s="64"/>
      <c r="C296" s="64"/>
      <c r="D296" s="64"/>
      <c r="E296" s="64"/>
      <c r="F296" s="64"/>
      <c r="G296" s="64"/>
      <c r="H296" s="64"/>
    </row>
    <row r="297" spans="1:8" ht="12.75">
      <c r="A297" s="64"/>
      <c r="B297" s="64"/>
      <c r="C297" s="64"/>
      <c r="D297" s="64"/>
      <c r="E297" s="64"/>
      <c r="F297" s="64"/>
      <c r="G297" s="64"/>
      <c r="H297" s="64"/>
    </row>
    <row r="298" spans="1:8" ht="12.75">
      <c r="A298" s="64"/>
      <c r="B298" s="64"/>
      <c r="C298" s="64"/>
      <c r="D298" s="64"/>
      <c r="E298" s="64"/>
      <c r="F298" s="64"/>
      <c r="G298" s="64"/>
      <c r="H298" s="64"/>
    </row>
    <row r="299" spans="1:8" ht="12.75">
      <c r="A299" s="64"/>
      <c r="B299" s="64"/>
      <c r="C299" s="64"/>
      <c r="D299" s="64"/>
      <c r="E299" s="64"/>
      <c r="F299" s="64"/>
      <c r="G299" s="64"/>
      <c r="H299" s="64"/>
    </row>
    <row r="300" spans="1:8" ht="12.75">
      <c r="A300" s="64"/>
      <c r="B300" s="64"/>
      <c r="C300" s="64"/>
      <c r="D300" s="64"/>
      <c r="E300" s="64"/>
      <c r="F300" s="64"/>
      <c r="G300" s="64"/>
      <c r="H300" s="64"/>
    </row>
    <row r="301" spans="1:8" ht="12.75">
      <c r="A301" s="64"/>
      <c r="B301" s="64"/>
      <c r="C301" s="64"/>
      <c r="D301" s="64"/>
      <c r="E301" s="64"/>
      <c r="F301" s="64"/>
      <c r="G301" s="64"/>
      <c r="H301" s="64"/>
    </row>
    <row r="302" spans="1:8" ht="12.75">
      <c r="A302" s="64"/>
      <c r="B302" s="64"/>
      <c r="C302" s="64"/>
      <c r="D302" s="64"/>
      <c r="E302" s="64"/>
      <c r="F302" s="64"/>
      <c r="G302" s="64"/>
      <c r="H302" s="64"/>
    </row>
    <row r="303" spans="1:8" ht="12.75">
      <c r="A303" s="64"/>
      <c r="B303" s="64"/>
      <c r="C303" s="64"/>
      <c r="D303" s="64"/>
      <c r="E303" s="64"/>
      <c r="F303" s="64"/>
      <c r="G303" s="64"/>
      <c r="H303" s="64"/>
    </row>
    <row r="304" spans="1:8" ht="12.75">
      <c r="A304" s="64"/>
      <c r="B304" s="64"/>
      <c r="C304" s="64"/>
      <c r="D304" s="64"/>
      <c r="E304" s="64"/>
      <c r="F304" s="64"/>
      <c r="G304" s="64"/>
      <c r="H304" s="64"/>
    </row>
    <row r="305" spans="1:8" ht="12.75">
      <c r="A305" s="64"/>
      <c r="B305" s="64"/>
      <c r="C305" s="64"/>
      <c r="D305" s="64"/>
      <c r="E305" s="64"/>
      <c r="F305" s="64"/>
      <c r="G305" s="64"/>
      <c r="H305" s="64"/>
    </row>
    <row r="306" spans="1:8" ht="12.75">
      <c r="A306" s="64"/>
      <c r="B306" s="64"/>
      <c r="C306" s="64"/>
      <c r="D306" s="64"/>
      <c r="E306" s="64"/>
      <c r="F306" s="64"/>
      <c r="G306" s="64"/>
      <c r="H306" s="64"/>
    </row>
    <row r="307" spans="1:8" ht="12.75">
      <c r="A307" s="64"/>
      <c r="B307" s="64"/>
      <c r="C307" s="64"/>
      <c r="D307" s="64"/>
      <c r="E307" s="64"/>
      <c r="F307" s="64"/>
      <c r="G307" s="64"/>
      <c r="H307" s="64"/>
    </row>
    <row r="308" spans="1:8" ht="12.75">
      <c r="A308" s="64"/>
      <c r="B308" s="64"/>
      <c r="C308" s="64"/>
      <c r="D308" s="64"/>
      <c r="E308" s="64"/>
      <c r="F308" s="64"/>
      <c r="G308" s="64"/>
      <c r="H308" s="64"/>
    </row>
    <row r="309" spans="1:8" ht="12.75">
      <c r="A309" s="64"/>
      <c r="B309" s="64"/>
      <c r="C309" s="64"/>
      <c r="D309" s="64"/>
      <c r="E309" s="64"/>
      <c r="F309" s="64"/>
      <c r="G309" s="64"/>
      <c r="H309" s="64"/>
    </row>
    <row r="310" spans="1:8" ht="12.75">
      <c r="A310" s="64"/>
      <c r="B310" s="64"/>
      <c r="C310" s="64"/>
      <c r="D310" s="64"/>
      <c r="E310" s="64"/>
      <c r="F310" s="64"/>
      <c r="G310" s="64"/>
      <c r="H310" s="64"/>
    </row>
    <row r="311" spans="1:8" ht="12.75">
      <c r="A311" s="64"/>
      <c r="B311" s="64"/>
      <c r="C311" s="64"/>
      <c r="D311" s="64"/>
      <c r="E311" s="64"/>
      <c r="F311" s="64"/>
      <c r="G311" s="64"/>
      <c r="H311" s="64"/>
    </row>
    <row r="312" spans="1:8" ht="12.75">
      <c r="A312" s="64"/>
      <c r="B312" s="64"/>
      <c r="C312" s="64"/>
      <c r="D312" s="64"/>
      <c r="E312" s="64"/>
      <c r="F312" s="64"/>
      <c r="G312" s="64"/>
      <c r="H312" s="64"/>
    </row>
    <row r="313" spans="1:8" ht="12.75">
      <c r="A313" s="64"/>
      <c r="B313" s="64"/>
      <c r="C313" s="64"/>
      <c r="D313" s="64"/>
      <c r="E313" s="64"/>
      <c r="F313" s="64"/>
      <c r="G313" s="64"/>
      <c r="H313" s="64"/>
    </row>
    <row r="314" spans="1:8" ht="12.75">
      <c r="A314" s="64"/>
      <c r="B314" s="64"/>
      <c r="C314" s="64"/>
      <c r="D314" s="64"/>
      <c r="E314" s="64"/>
      <c r="F314" s="64"/>
      <c r="G314" s="64"/>
      <c r="H314" s="64"/>
    </row>
    <row r="315" spans="1:8" ht="12.75">
      <c r="A315" s="64"/>
      <c r="B315" s="64"/>
      <c r="C315" s="64"/>
      <c r="D315" s="64"/>
      <c r="E315" s="64"/>
      <c r="F315" s="64"/>
      <c r="G315" s="64"/>
      <c r="H315" s="64"/>
    </row>
    <row r="316" spans="1:8" ht="12.75">
      <c r="A316" s="64"/>
      <c r="B316" s="64"/>
      <c r="C316" s="64"/>
      <c r="D316" s="64"/>
      <c r="E316" s="64"/>
      <c r="F316" s="64"/>
      <c r="G316" s="64"/>
      <c r="H316" s="64"/>
    </row>
    <row r="317" spans="1:8" ht="12.75">
      <c r="A317" s="64"/>
      <c r="B317" s="64"/>
      <c r="C317" s="64"/>
      <c r="D317" s="64"/>
      <c r="E317" s="64"/>
      <c r="F317" s="64"/>
      <c r="G317" s="64"/>
      <c r="H317" s="64"/>
    </row>
    <row r="318" spans="1:8" ht="12.75">
      <c r="A318" s="64"/>
      <c r="B318" s="64"/>
      <c r="C318" s="64"/>
      <c r="D318" s="64"/>
      <c r="E318" s="64"/>
      <c r="F318" s="64"/>
      <c r="G318" s="64"/>
      <c r="H318" s="64"/>
    </row>
    <row r="319" spans="1:8" ht="12.75">
      <c r="A319" s="64"/>
      <c r="B319" s="64"/>
      <c r="C319" s="64"/>
      <c r="D319" s="64"/>
      <c r="E319" s="64"/>
      <c r="F319" s="64"/>
      <c r="G319" s="64"/>
      <c r="H319" s="64"/>
    </row>
    <row r="320" spans="1:8" ht="12.75">
      <c r="A320" s="64"/>
      <c r="B320" s="64"/>
      <c r="C320" s="64"/>
      <c r="D320" s="64"/>
      <c r="E320" s="64"/>
      <c r="F320" s="64"/>
      <c r="G320" s="64"/>
      <c r="H320" s="64"/>
    </row>
    <row r="321" spans="1:8" ht="12.75">
      <c r="A321" s="64"/>
      <c r="B321" s="64"/>
      <c r="C321" s="64"/>
      <c r="D321" s="64"/>
      <c r="E321" s="64"/>
      <c r="F321" s="64"/>
      <c r="G321" s="64"/>
      <c r="H321" s="64"/>
    </row>
    <row r="322" spans="1:8" ht="12.75">
      <c r="A322" s="64"/>
      <c r="B322" s="64"/>
      <c r="C322" s="64"/>
      <c r="D322" s="64"/>
      <c r="E322" s="64"/>
      <c r="F322" s="64"/>
      <c r="G322" s="64"/>
      <c r="H322" s="64"/>
    </row>
    <row r="323" spans="1:8" ht="12.75">
      <c r="A323" s="64"/>
      <c r="B323" s="64"/>
      <c r="C323" s="64"/>
      <c r="D323" s="64"/>
      <c r="E323" s="64"/>
      <c r="F323" s="64"/>
      <c r="G323" s="64"/>
      <c r="H323" s="64"/>
    </row>
    <row r="324" spans="1:8" ht="12.75">
      <c r="A324" s="64"/>
      <c r="B324" s="64"/>
      <c r="C324" s="64"/>
      <c r="D324" s="64"/>
      <c r="E324" s="64"/>
      <c r="F324" s="64"/>
      <c r="G324" s="64"/>
      <c r="H324" s="64"/>
    </row>
    <row r="325" spans="1:8" ht="12.75">
      <c r="A325" s="64"/>
      <c r="B325" s="64"/>
      <c r="C325" s="64"/>
      <c r="D325" s="64"/>
      <c r="E325" s="64"/>
      <c r="F325" s="64"/>
      <c r="G325" s="64"/>
      <c r="H325" s="64"/>
    </row>
    <row r="326" spans="1:8" ht="12.75">
      <c r="A326" s="64"/>
      <c r="B326" s="64"/>
      <c r="C326" s="64"/>
      <c r="D326" s="64"/>
      <c r="E326" s="64"/>
      <c r="F326" s="64"/>
      <c r="G326" s="64"/>
      <c r="H326" s="64"/>
    </row>
    <row r="327" spans="1:8" ht="12.75">
      <c r="A327" s="64"/>
      <c r="B327" s="64"/>
      <c r="C327" s="64"/>
      <c r="D327" s="64"/>
      <c r="E327" s="64"/>
      <c r="F327" s="64"/>
      <c r="G327" s="64"/>
      <c r="H327" s="64"/>
    </row>
    <row r="328" spans="1:8" ht="12.75">
      <c r="A328" s="64"/>
      <c r="B328" s="64"/>
      <c r="C328" s="64"/>
      <c r="D328" s="64"/>
      <c r="E328" s="64"/>
      <c r="F328" s="64"/>
      <c r="G328" s="64"/>
      <c r="H328" s="64"/>
    </row>
    <row r="329" spans="1:8" ht="12.75">
      <c r="A329" s="64"/>
      <c r="B329" s="64"/>
      <c r="C329" s="64"/>
      <c r="D329" s="64"/>
      <c r="E329" s="64"/>
      <c r="F329" s="64"/>
      <c r="G329" s="64"/>
      <c r="H329" s="64"/>
    </row>
    <row r="330" spans="1:8" ht="12.75">
      <c r="A330" s="64"/>
      <c r="B330" s="64"/>
      <c r="C330" s="64"/>
      <c r="D330" s="64"/>
      <c r="E330" s="64"/>
      <c r="F330" s="64"/>
      <c r="G330" s="64"/>
      <c r="H330" s="64"/>
    </row>
    <row r="331" spans="1:8" ht="12.75">
      <c r="A331" s="64"/>
      <c r="B331" s="64"/>
      <c r="C331" s="64"/>
      <c r="D331" s="64"/>
      <c r="E331" s="64"/>
      <c r="F331" s="64"/>
      <c r="G331" s="64"/>
      <c r="H331" s="64"/>
    </row>
    <row r="332" spans="1:8" ht="12.75">
      <c r="A332" s="64"/>
      <c r="B332" s="64"/>
      <c r="C332" s="64"/>
      <c r="D332" s="64"/>
      <c r="E332" s="64"/>
      <c r="F332" s="64"/>
      <c r="G332" s="64"/>
      <c r="H332" s="64"/>
    </row>
    <row r="333" spans="1:8" ht="12.75">
      <c r="A333" s="64"/>
      <c r="B333" s="64"/>
      <c r="C333" s="64"/>
      <c r="D333" s="64"/>
      <c r="E333" s="64"/>
      <c r="F333" s="64"/>
      <c r="G333" s="64"/>
      <c r="H333" s="64"/>
    </row>
    <row r="334" spans="1:8" ht="12.75">
      <c r="A334" s="64"/>
      <c r="B334" s="64"/>
      <c r="C334" s="64"/>
      <c r="D334" s="64"/>
      <c r="E334" s="64"/>
      <c r="F334" s="64"/>
      <c r="G334" s="64"/>
      <c r="H334" s="64"/>
    </row>
    <row r="335" spans="1:8" ht="12.75">
      <c r="A335" s="64"/>
      <c r="B335" s="64"/>
      <c r="C335" s="64"/>
      <c r="D335" s="64"/>
      <c r="E335" s="64"/>
      <c r="F335" s="64"/>
      <c r="G335" s="64"/>
      <c r="H335" s="64"/>
    </row>
    <row r="336" spans="1:8" ht="12.75">
      <c r="A336" s="64"/>
      <c r="B336" s="64"/>
      <c r="C336" s="64"/>
      <c r="D336" s="64"/>
      <c r="E336" s="64"/>
      <c r="F336" s="64"/>
      <c r="G336" s="64"/>
      <c r="H336" s="64"/>
    </row>
    <row r="337" spans="1:8" ht="12.75">
      <c r="A337" s="64"/>
      <c r="B337" s="64"/>
      <c r="C337" s="64"/>
      <c r="D337" s="64"/>
      <c r="E337" s="64"/>
      <c r="F337" s="64"/>
      <c r="G337" s="64"/>
      <c r="H337" s="64"/>
    </row>
    <row r="338" spans="1:8" ht="12.75">
      <c r="A338" s="64"/>
      <c r="B338" s="64"/>
      <c r="C338" s="64"/>
      <c r="D338" s="64"/>
      <c r="E338" s="64"/>
      <c r="F338" s="64"/>
      <c r="G338" s="64"/>
      <c r="H338" s="64"/>
    </row>
    <row r="339" spans="1:8" ht="12.75">
      <c r="A339" s="64"/>
      <c r="B339" s="64"/>
      <c r="C339" s="64"/>
      <c r="D339" s="64"/>
      <c r="E339" s="64"/>
      <c r="F339" s="64"/>
      <c r="G339" s="64"/>
      <c r="H339" s="64"/>
    </row>
    <row r="340" spans="1:8" ht="12.75">
      <c r="A340" s="64"/>
      <c r="B340" s="64"/>
      <c r="C340" s="64"/>
      <c r="D340" s="64"/>
      <c r="E340" s="64"/>
      <c r="F340" s="64"/>
      <c r="G340" s="64"/>
      <c r="H340" s="64"/>
    </row>
    <row r="341" spans="1:8" ht="12.75">
      <c r="A341" s="64"/>
      <c r="B341" s="64"/>
      <c r="C341" s="64"/>
      <c r="D341" s="64"/>
      <c r="E341" s="64"/>
      <c r="F341" s="64"/>
      <c r="G341" s="64"/>
      <c r="H341" s="64"/>
    </row>
    <row r="342" spans="1:8" ht="12.75">
      <c r="A342" s="64"/>
      <c r="B342" s="64"/>
      <c r="C342" s="64"/>
      <c r="D342" s="64"/>
      <c r="E342" s="64"/>
      <c r="F342" s="64"/>
      <c r="G342" s="64"/>
      <c r="H342" s="64"/>
    </row>
    <row r="343" spans="1:8" ht="12.75">
      <c r="A343" s="64"/>
      <c r="B343" s="64"/>
      <c r="C343" s="64"/>
      <c r="D343" s="64"/>
      <c r="E343" s="64"/>
      <c r="F343" s="64"/>
      <c r="G343" s="64"/>
      <c r="H343" s="64"/>
    </row>
    <row r="344" spans="1:8" ht="12.75">
      <c r="A344" s="64"/>
      <c r="B344" s="64"/>
      <c r="C344" s="64"/>
      <c r="D344" s="64"/>
      <c r="E344" s="64"/>
      <c r="F344" s="64"/>
      <c r="G344" s="64"/>
      <c r="H344" s="64"/>
    </row>
    <row r="345" spans="1:8" ht="12.75">
      <c r="A345" s="64"/>
      <c r="B345" s="64"/>
      <c r="C345" s="64"/>
      <c r="D345" s="64"/>
      <c r="E345" s="64"/>
      <c r="F345" s="64"/>
      <c r="G345" s="64"/>
      <c r="H345" s="64"/>
    </row>
    <row r="346" spans="1:8" ht="12.75">
      <c r="A346" s="64"/>
      <c r="B346" s="64"/>
      <c r="C346" s="64"/>
      <c r="D346" s="64"/>
      <c r="E346" s="64"/>
      <c r="F346" s="64"/>
      <c r="G346" s="64"/>
      <c r="H346" s="64"/>
    </row>
    <row r="347" spans="1:8" ht="12.75">
      <c r="A347" s="64"/>
      <c r="B347" s="64"/>
      <c r="C347" s="64"/>
      <c r="D347" s="64"/>
      <c r="E347" s="64"/>
      <c r="F347" s="64"/>
      <c r="G347" s="64"/>
      <c r="H347" s="64"/>
    </row>
    <row r="348" spans="1:8" ht="12.75">
      <c r="A348" s="64"/>
      <c r="B348" s="64"/>
      <c r="C348" s="64"/>
      <c r="D348" s="64"/>
      <c r="E348" s="64"/>
      <c r="F348" s="64"/>
      <c r="G348" s="64"/>
      <c r="H348" s="64"/>
    </row>
    <row r="349" spans="1:8" ht="12.75">
      <c r="A349" s="64"/>
      <c r="B349" s="64"/>
      <c r="C349" s="64"/>
      <c r="D349" s="64"/>
      <c r="E349" s="64"/>
      <c r="F349" s="64"/>
      <c r="G349" s="64"/>
      <c r="H349" s="64"/>
    </row>
    <row r="350" spans="1:8" ht="12.75">
      <c r="A350" s="64"/>
      <c r="B350" s="64"/>
      <c r="C350" s="64"/>
      <c r="D350" s="64"/>
      <c r="E350" s="64"/>
      <c r="F350" s="64"/>
      <c r="G350" s="64"/>
      <c r="H350" s="6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Kocourová Běla (MHMP, OZV)</cp:lastModifiedBy>
  <cp:lastPrinted>2015-12-18T12:20:10Z</cp:lastPrinted>
  <dcterms:created xsi:type="dcterms:W3CDTF">2014-01-06T10:39:34Z</dcterms:created>
  <dcterms:modified xsi:type="dcterms:W3CDTF">2016-01-04T11:06:31Z</dcterms:modified>
  <cp:category/>
  <cp:version/>
  <cp:contentType/>
  <cp:contentStatus/>
</cp:coreProperties>
</file>