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13170" activeTab="3"/>
  </bookViews>
  <sheets>
    <sheet name="SR 2014" sheetId="1" r:id="rId1"/>
    <sheet name="SR 2014 - kap.0662" sheetId="2" r:id="rId2"/>
    <sheet name="Investice 2014" sheetId="3" r:id="rId3"/>
    <sheet name="pavouk 2014" sheetId="4" r:id="rId4"/>
    <sheet name="ZO+PBZ" sheetId="5" r:id="rId5"/>
    <sheet name="Kapitálové 262" sheetId="6" r:id="rId6"/>
  </sheets>
  <definedNames/>
  <calcPr fullCalcOnLoad="1"/>
</workbook>
</file>

<file path=xl/sharedStrings.xml><?xml version="1.0" encoding="utf-8"?>
<sst xmlns="http://schemas.openxmlformats.org/spreadsheetml/2006/main" count="269" uniqueCount="227">
  <si>
    <t>2.</t>
  </si>
  <si>
    <t>Divadlo v Dlouhé</t>
  </si>
  <si>
    <t>3.</t>
  </si>
  <si>
    <t>Divadlo na Vinohradech</t>
  </si>
  <si>
    <t>4.</t>
  </si>
  <si>
    <t>Divadlo Na zábradlí</t>
  </si>
  <si>
    <t>5.</t>
  </si>
  <si>
    <t>Divadlo Spejbla a Hurvínka</t>
  </si>
  <si>
    <t>6.</t>
  </si>
  <si>
    <t>Divadlo pod Palmovkou</t>
  </si>
  <si>
    <t>7.</t>
  </si>
  <si>
    <t>Hudební divadlo v Karlíně</t>
  </si>
  <si>
    <t>8.</t>
  </si>
  <si>
    <t>Městská divadla pražská</t>
  </si>
  <si>
    <t>9.</t>
  </si>
  <si>
    <t>Švandovo divadlo</t>
  </si>
  <si>
    <t>10.</t>
  </si>
  <si>
    <t>Minor</t>
  </si>
  <si>
    <t>Divadla - celkem :</t>
  </si>
  <si>
    <t>11.</t>
  </si>
  <si>
    <t>Symfonický orchestr FOK</t>
  </si>
  <si>
    <t>12.</t>
  </si>
  <si>
    <t>Pražská informační služba</t>
  </si>
  <si>
    <t>13.</t>
  </si>
  <si>
    <t>Hvězdárna a planetárium</t>
  </si>
  <si>
    <t>14.</t>
  </si>
  <si>
    <t>Galerie hl.m.Prahy</t>
  </si>
  <si>
    <t>15.</t>
  </si>
  <si>
    <t>Muzeum hl.m.Prahy</t>
  </si>
  <si>
    <t>16.</t>
  </si>
  <si>
    <t>Nár.kult.pam.Vyšehrad</t>
  </si>
  <si>
    <t>17.</t>
  </si>
  <si>
    <t>Městská knihovna</t>
  </si>
  <si>
    <t>C e l k e m   :</t>
  </si>
  <si>
    <t>KUL - granty  jednoleté</t>
  </si>
  <si>
    <r>
      <t xml:space="preserve">z toho : víceleté   </t>
    </r>
    <r>
      <rPr>
        <b/>
        <sz val="14"/>
        <rFont val="Arial Narrow"/>
        <family val="2"/>
      </rPr>
      <t xml:space="preserve"> </t>
    </r>
  </si>
  <si>
    <t>granty celkem :</t>
  </si>
  <si>
    <t>KUL - partnerství</t>
  </si>
  <si>
    <t>KUL - služby</t>
  </si>
  <si>
    <t>KUL - cestovní ruch</t>
  </si>
  <si>
    <t>KUL - cestovní ruch  - granty</t>
  </si>
  <si>
    <t>C e l k e m :</t>
  </si>
  <si>
    <t>Odd., §</t>
  </si>
  <si>
    <t>položka</t>
  </si>
  <si>
    <t>ORGANIZACE</t>
  </si>
  <si>
    <t>SR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</si>
  <si>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</si>
  <si>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</si>
  <si>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</si>
  <si>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</si>
  <si>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</si>
  <si>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</si>
  <si>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</si>
  <si>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</si>
  <si>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</si>
  <si>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</si>
  <si>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</si>
  <si>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</si>
  <si>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</si>
  <si>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</si>
  <si>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</si>
  <si>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</si>
  <si>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</si>
  <si>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</si>
  <si>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</si>
  <si>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</si>
  <si>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víceleté</t>
  </si>
  <si>
    <t>Kapitola 0662 celkem  - KULTURA</t>
  </si>
  <si>
    <t>5229, (4121)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</si>
  <si>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</si>
  <si>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</si>
  <si>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</si>
  <si>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</si>
  <si>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</si>
  <si>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</si>
  <si>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</si>
  <si>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</si>
  <si>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</si>
  <si>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</si>
  <si>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 xml:space="preserve">OPP - granty </t>
  </si>
  <si>
    <t>Církev.objekty v majetku církví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</si>
  <si>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</si>
  <si>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</si>
  <si>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</si>
  <si>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</si>
  <si>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</si>
  <si>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</si>
  <si>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Příspěvkové organizace v působnosti OZV nám. Novotný</t>
  </si>
  <si>
    <t>Návrh</t>
  </si>
  <si>
    <t>Kap. 0662 OZV vlastní - nám. Novotný</t>
  </si>
  <si>
    <t>Nám.  Novotný správce kap. kap. 0647</t>
  </si>
  <si>
    <t>Kap. 0680  - nám.Novotný</t>
  </si>
  <si>
    <t>Kap. 0683 - nám. Novotný  - SVM</t>
  </si>
  <si>
    <t>Kap. 0666 - nám.Novotný</t>
  </si>
  <si>
    <t xml:space="preserve">Kap. 0621 - OMI </t>
  </si>
  <si>
    <t>služby</t>
  </si>
  <si>
    <t xml:space="preserve"> SR 2013</t>
  </si>
  <si>
    <t xml:space="preserve"> převody z r.2012</t>
  </si>
  <si>
    <t>OPP - analýza</t>
  </si>
  <si>
    <t>PIS - sníž.kap.</t>
  </si>
  <si>
    <t>Mikuláš - sníž.kap.</t>
  </si>
  <si>
    <t>sníž.grantů KUL</t>
  </si>
  <si>
    <t>OPP   výročí Karla IV., upálení Husa - nový úkol</t>
  </si>
  <si>
    <t>podpora příjezdové turistiky - nerozděleno v r. 2013</t>
  </si>
  <si>
    <t>OMI - revital.parteru Starom.nám.a okolí</t>
  </si>
  <si>
    <t>národn.menšiny - navýš.kap.</t>
  </si>
  <si>
    <t>nové úkoly organizace  :</t>
  </si>
  <si>
    <t>MK</t>
  </si>
  <si>
    <t>GHMP</t>
  </si>
  <si>
    <t>SO FOK</t>
  </si>
  <si>
    <t>MM</t>
  </si>
  <si>
    <t>NKPV</t>
  </si>
  <si>
    <t>LIMIT 2014</t>
  </si>
  <si>
    <t>Schválený</t>
  </si>
  <si>
    <t>Po snížení odpisů</t>
  </si>
  <si>
    <t>Rozdíl</t>
  </si>
  <si>
    <t>rozpočet 2013</t>
  </si>
  <si>
    <t>rozpočet 2014</t>
  </si>
  <si>
    <t>SR 14/snížený 14</t>
  </si>
  <si>
    <t xml:space="preserve"> Schválený rozpočet na rok 2014 - neinvestiční výdaje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</si>
  <si>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</si>
  <si>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</si>
  <si>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</si>
  <si>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</si>
  <si>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</si>
  <si>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</si>
  <si>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</si>
  <si>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Příspěvkové org.</t>
  </si>
  <si>
    <t>OMI</t>
  </si>
  <si>
    <t>SVM</t>
  </si>
  <si>
    <t>Desfour.palác</t>
  </si>
  <si>
    <t>Církev v maj.církví</t>
  </si>
  <si>
    <t>pam.péče - granty</t>
  </si>
  <si>
    <t>pam.péče služby</t>
  </si>
  <si>
    <t xml:space="preserve">kultura </t>
  </si>
  <si>
    <t>Knih.+plastiky MČ</t>
  </si>
  <si>
    <t>přísp.organizace</t>
  </si>
  <si>
    <t>záležitosti kultury</t>
  </si>
  <si>
    <t>granty KUL</t>
  </si>
  <si>
    <t>partnerství</t>
  </si>
  <si>
    <t>cestovní ruch</t>
  </si>
  <si>
    <t>( služby)</t>
  </si>
  <si>
    <t>transform.org.</t>
  </si>
  <si>
    <t>1 leté</t>
  </si>
  <si>
    <t>produkce + služby</t>
  </si>
  <si>
    <t>granty</t>
  </si>
  <si>
    <t>a víceleté granty</t>
  </si>
  <si>
    <t>Vypracovala : Kocourová</t>
  </si>
  <si>
    <t>Kapitola 0662  - PO - Ing.Novotný</t>
  </si>
  <si>
    <t>v Kč</t>
  </si>
  <si>
    <t>Celkem</t>
  </si>
  <si>
    <t>Název akce</t>
  </si>
  <si>
    <t>č.akce</t>
  </si>
  <si>
    <t>částka</t>
  </si>
  <si>
    <t>Divadlo Na Vinohradech</t>
  </si>
  <si>
    <t>Rek.a restaurování - pomník J.Husa</t>
  </si>
  <si>
    <t>0041435</t>
  </si>
  <si>
    <t>0000000</t>
  </si>
  <si>
    <t>Výst.pomníku J.Palacha-Alšovo nábř.</t>
  </si>
  <si>
    <t>Revitalizace Colloredo-Mansfedského pal.</t>
  </si>
  <si>
    <t>0041590</t>
  </si>
  <si>
    <t>Rek.a obnova hl.budovy a výst.nové</t>
  </si>
  <si>
    <t>0007778</t>
  </si>
  <si>
    <t>Městská knihovna v Praze</t>
  </si>
  <si>
    <t>Rek.a modernizace ústředí MK</t>
  </si>
  <si>
    <t>0004246</t>
  </si>
  <si>
    <t>Příspěvkové organizace   c e l k e m   :</t>
  </si>
  <si>
    <t>Kap. 0621 - OMI</t>
  </si>
  <si>
    <t>MHMP - OMI</t>
  </si>
  <si>
    <t>Průmyslový palác - Výstaviště</t>
  </si>
  <si>
    <t>0040774</t>
  </si>
  <si>
    <t>Kap. 0683 - SVM</t>
  </si>
  <si>
    <t>SVM-MHMP</t>
  </si>
  <si>
    <t>Desfourský palác - rekonstrukce</t>
  </si>
  <si>
    <t>0041848</t>
  </si>
  <si>
    <t>Kapitola 06  CELKEM :</t>
  </si>
  <si>
    <t>Obnova fasád budov a úpr.dvora-areál dílny</t>
  </si>
  <si>
    <t>0042003</t>
  </si>
  <si>
    <t>Převod z r.2013</t>
  </si>
  <si>
    <t xml:space="preserve"> Schválený rozpočet na r. 2014  - kapitálové výdaje</t>
  </si>
  <si>
    <t>Rek.Hospod.budov - Troj.zámek</t>
  </si>
  <si>
    <t>Vybud.protipovod.zábran -Troj.zámek</t>
  </si>
  <si>
    <t>Rek.Rothmayerovy vily</t>
  </si>
  <si>
    <t>0040047</t>
  </si>
  <si>
    <t>Kopie Marián.sloupu-Hradčan.nám.</t>
  </si>
  <si>
    <t>0041874</t>
  </si>
  <si>
    <t>OZV MHMP</t>
  </si>
  <si>
    <t>0041935</t>
  </si>
  <si>
    <t>Rek.skladových prostor</t>
  </si>
  <si>
    <t>Kapitola 0662 - OZV MHMP</t>
  </si>
  <si>
    <t>Rekonstr.Divadla pod Palmovkou</t>
  </si>
  <si>
    <t>0042032</t>
  </si>
  <si>
    <t>Národní kulturní pam.Vyšehrad</t>
  </si>
  <si>
    <t>Zhotov.expozice Pevnost Vyšehrad</t>
  </si>
  <si>
    <t>převod z r. 2013</t>
  </si>
  <si>
    <t>Celkem:</t>
  </si>
  <si>
    <t xml:space="preserve"> 2000 tis.převod z r.2013</t>
  </si>
  <si>
    <t>a 25477 tis.převod z r.2013</t>
  </si>
  <si>
    <t>(z toho 5 000 tis.služby</t>
  </si>
  <si>
    <t>z toho 940 tis.převod</t>
  </si>
  <si>
    <t>z r.2013</t>
  </si>
  <si>
    <t>převod z r.2013 9000 tis.</t>
  </si>
  <si>
    <t>Pomník Palacha</t>
  </si>
  <si>
    <r>
      <t xml:space="preserve">z toho převody z r. 2013        </t>
    </r>
    <r>
      <rPr>
        <b/>
        <i/>
        <sz val="14"/>
        <rFont val="Arial Narrow"/>
        <family val="2"/>
      </rPr>
      <t>47 960 000 Kč</t>
    </r>
  </si>
  <si>
    <r>
      <t xml:space="preserve">z toho převody z r. 2013       </t>
    </r>
    <r>
      <rPr>
        <b/>
        <i/>
        <sz val="14"/>
        <rFont val="Arial Narrow"/>
        <family val="2"/>
      </rPr>
      <t>37 417 000 Kč</t>
    </r>
  </si>
  <si>
    <t>Dne : 6.1.2014</t>
  </si>
  <si>
    <t>§</t>
  </si>
  <si>
    <t>č.org.</t>
  </si>
  <si>
    <t>IČO</t>
  </si>
  <si>
    <t>1.</t>
  </si>
  <si>
    <t xml:space="preserve">Botanická zahrada hl.m.Prahy </t>
  </si>
  <si>
    <t>00064572</t>
  </si>
  <si>
    <t>Zoologická zahrada</t>
  </si>
  <si>
    <t>00064459</t>
  </si>
  <si>
    <t>po snížení</t>
  </si>
  <si>
    <t>Botanická zahrada hl.m.Prahy</t>
  </si>
  <si>
    <t>0006937</t>
  </si>
  <si>
    <t>0006938</t>
  </si>
  <si>
    <t>Návštěvnická vybavenost</t>
  </si>
  <si>
    <t>Infrastruktura</t>
  </si>
  <si>
    <t>Kap. 262</t>
  </si>
  <si>
    <t>Pavilon goril - nový</t>
  </si>
  <si>
    <t>odpisů 35%</t>
  </si>
  <si>
    <t>SR/po sníž.</t>
  </si>
  <si>
    <t>C e l k e m  kap. 262</t>
  </si>
  <si>
    <t>Schválený rozpočet na rok 2014    - Kapitola 262 - Neinvestiční výdaje</t>
  </si>
  <si>
    <t>Schválený rozpočet - Kapitola 262 - Kapitálové výdaje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</si>
</sst>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</numFmts>
  <fonts count="57">
    <font>
      <sz val="10"/>
      <name val="Arial"/>
      <family val="0"/>
    </font>
    <font>
      <sz val="14"/>
      <name val="Arial Narrow CE"/>
      <family val="2"/>
    </font>
    <font>
      <i/>
      <sz val="14"/>
      <name val="Arial"/>
      <family val="2"/>
    </font>
    <font>
      <b/>
      <i/>
      <sz val="14"/>
      <color indexed="18"/>
      <name val="Arial Narrow CE"/>
      <family val="2"/>
    </font>
    <font>
      <b/>
      <i/>
      <sz val="12"/>
      <color indexed="10"/>
      <name val="Arial"/>
      <family val="2"/>
    </font>
    <font>
      <b/>
      <i/>
      <sz val="14"/>
      <name val="Arial Narrow CE"/>
      <family val="0"/>
    </font>
    <font>
      <b/>
      <sz val="14"/>
      <name val="Arial"/>
      <family val="2"/>
    </font>
    <font>
      <b/>
      <sz val="14"/>
      <name val="Arial Narrow CE"/>
      <family val="0"/>
    </font>
    <font>
      <sz val="14"/>
      <name val="Arial"/>
      <family val="0"/>
    </font>
    <font>
      <sz val="14"/>
      <name val="Arial Narrow"/>
      <family val="2"/>
    </font>
    <font>
      <i/>
      <sz val="14"/>
      <color indexed="18"/>
      <name val="Arial"/>
      <family val="2"/>
    </font>
    <font>
      <b/>
      <sz val="14"/>
      <name val="Arial Narrow"/>
      <family val="2"/>
    </font>
    <font>
      <b/>
      <i/>
      <sz val="14"/>
      <name val="Arial"/>
      <family val="2"/>
    </font>
    <font>
      <b/>
      <i/>
      <sz val="14"/>
      <color indexed="18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 CE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b/>
      <i/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b/>
      <sz val="12"/>
      <name val="Arial CE"/>
      <family val="0"/>
    </font>
    <font>
      <sz val="14"/>
      <name val="Arial CE"/>
      <family val="0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4"/>
      <name val="Arial CE"/>
      <family val="0"/>
    </font>
    <font>
      <b/>
      <i/>
      <sz val="16"/>
      <name val="Arial Narrow CE"/>
      <family val="0"/>
    </font>
    <font>
      <b/>
      <sz val="12"/>
      <name val="Arial Narrow CE"/>
      <family val="0"/>
    </font>
    <font>
      <b/>
      <sz val="12"/>
      <name val="Arial"/>
      <family val="0"/>
    </font>
    <font>
      <i/>
      <sz val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sz val="8"/>
      <name val="Arial Narrow"/>
      <family val="2"/>
    </font>
    <font>
      <sz val="16"/>
      <name val="Arial Narrow"/>
      <family val="2"/>
    </font>
    <font>
      <b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sz val="12"/>
      <color indexed="52"/>
      <name val="Arial Narrow"/>
      <family val="2"/>
    </font>
    <font>
      <sz val="8"/>
      <name val="Arial"/>
      <family val="0"/>
    </font>
    <font>
      <sz val="11"/>
      <name val="Arial Narrow CE"/>
      <family val="2"/>
    </font>
    <font>
      <b/>
      <sz val="14"/>
      <color indexed="10"/>
      <name val="Arial"/>
      <family val="2"/>
    </font>
    <font>
      <sz val="14"/>
      <color indexed="10"/>
      <name val="Arial Narrow CE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>
        <color indexed="63"/>
      </left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2" fillId="2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2" borderId="12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7" fillId="0" borderId="5" xfId="0" applyFont="1" applyBorder="1" applyAlignment="1">
      <alignment/>
    </xf>
    <xf numFmtId="164" fontId="7" fillId="3" borderId="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10" fillId="3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13" fillId="3" borderId="18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13" fillId="3" borderId="19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13" fillId="3" borderId="4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3" xfId="0" applyFont="1" applyBorder="1" applyAlignment="1">
      <alignment horizontal="centerContinuous"/>
    </xf>
    <xf numFmtId="0" fontId="20" fillId="0" borderId="24" xfId="0" applyFont="1" applyBorder="1" applyAlignment="1">
      <alignment horizontal="centerContinuous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3" xfId="0" applyFont="1" applyBorder="1" applyAlignment="1">
      <alignment/>
    </xf>
    <xf numFmtId="0" fontId="25" fillId="0" borderId="29" xfId="0" applyFont="1" applyBorder="1" applyAlignment="1">
      <alignment/>
    </xf>
    <xf numFmtId="3" fontId="24" fillId="0" borderId="1" xfId="0" applyNumberFormat="1" applyFont="1" applyFill="1" applyBorder="1" applyAlignment="1">
      <alignment/>
    </xf>
    <xf numFmtId="3" fontId="24" fillId="0" borderId="2" xfId="0" applyNumberFormat="1" applyFont="1" applyBorder="1" applyAlignment="1">
      <alignment/>
    </xf>
    <xf numFmtId="3" fontId="24" fillId="0" borderId="9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31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32" xfId="0" applyFont="1" applyBorder="1" applyAlignment="1">
      <alignment/>
    </xf>
    <xf numFmtId="3" fontId="24" fillId="0" borderId="21" xfId="0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0" fontId="26" fillId="2" borderId="33" xfId="0" applyFont="1" applyFill="1" applyBorder="1" applyAlignment="1">
      <alignment/>
    </xf>
    <xf numFmtId="3" fontId="21" fillId="2" borderId="5" xfId="0" applyNumberFormat="1" applyFont="1" applyFill="1" applyBorder="1" applyAlignment="1">
      <alignment/>
    </xf>
    <xf numFmtId="3" fontId="21" fillId="2" borderId="20" xfId="0" applyNumberFormat="1" applyFont="1" applyFill="1" applyBorder="1" applyAlignment="1">
      <alignment/>
    </xf>
    <xf numFmtId="3" fontId="21" fillId="2" borderId="6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19" fillId="0" borderId="34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5" fillId="0" borderId="14" xfId="0" applyFont="1" applyBorder="1" applyAlignment="1">
      <alignment/>
    </xf>
    <xf numFmtId="3" fontId="24" fillId="0" borderId="8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4" fillId="0" borderId="37" xfId="0" applyFont="1" applyBorder="1" applyAlignment="1">
      <alignment/>
    </xf>
    <xf numFmtId="0" fontId="25" fillId="0" borderId="1" xfId="0" applyFont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8" xfId="0" applyFont="1" applyBorder="1" applyAlignment="1">
      <alignment/>
    </xf>
    <xf numFmtId="0" fontId="25" fillId="0" borderId="9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39" xfId="0" applyFont="1" applyBorder="1" applyAlignment="1">
      <alignment/>
    </xf>
    <xf numFmtId="0" fontId="26" fillId="2" borderId="5" xfId="0" applyFont="1" applyFill="1" applyBorder="1" applyAlignment="1">
      <alignment/>
    </xf>
    <xf numFmtId="3" fontId="21" fillId="2" borderId="6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2" borderId="5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4" fillId="0" borderId="2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4" fillId="0" borderId="40" xfId="0" applyFont="1" applyBorder="1" applyAlignment="1">
      <alignment horizontal="right"/>
    </xf>
    <xf numFmtId="0" fontId="24" fillId="0" borderId="40" xfId="0" applyFont="1" applyFill="1" applyBorder="1" applyAlignment="1">
      <alignment/>
    </xf>
    <xf numFmtId="3" fontId="24" fillId="0" borderId="8" xfId="0" applyNumberFormat="1" applyFont="1" applyFill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3" fontId="24" fillId="0" borderId="13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4" fillId="0" borderId="30" xfId="0" applyFont="1" applyFill="1" applyBorder="1" applyAlignment="1">
      <alignment/>
    </xf>
    <xf numFmtId="0" fontId="24" fillId="0" borderId="46" xfId="0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28" fillId="0" borderId="22" xfId="0" applyFont="1" applyBorder="1" applyAlignment="1">
      <alignment/>
    </xf>
    <xf numFmtId="3" fontId="21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24" fillId="0" borderId="3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0" fillId="0" borderId="0" xfId="0" applyNumberFormat="1" applyFont="1" applyFill="1" applyAlignment="1">
      <alignment/>
    </xf>
    <xf numFmtId="3" fontId="11" fillId="4" borderId="6" xfId="0" applyNumberFormat="1" applyFont="1" applyFill="1" applyBorder="1" applyAlignment="1">
      <alignment/>
    </xf>
    <xf numFmtId="0" fontId="24" fillId="0" borderId="48" xfId="0" applyFont="1" applyFill="1" applyBorder="1" applyAlignment="1">
      <alignment/>
    </xf>
    <xf numFmtId="0" fontId="11" fillId="5" borderId="49" xfId="0" applyFont="1" applyFill="1" applyBorder="1" applyAlignment="1">
      <alignment/>
    </xf>
    <xf numFmtId="3" fontId="11" fillId="5" borderId="47" xfId="0" applyNumberFormat="1" applyFont="1" applyFill="1" applyBorder="1" applyAlignment="1">
      <alignment/>
    </xf>
    <xf numFmtId="3" fontId="11" fillId="5" borderId="48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3" fontId="29" fillId="6" borderId="6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4" fontId="33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21" fillId="0" borderId="5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25" fillId="0" borderId="51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11" fillId="4" borderId="54" xfId="0" applyFont="1" applyFill="1" applyBorder="1" applyAlignment="1">
      <alignment/>
    </xf>
    <xf numFmtId="3" fontId="11" fillId="4" borderId="7" xfId="0" applyNumberFormat="1" applyFont="1" applyFill="1" applyBorder="1" applyAlignment="1">
      <alignment/>
    </xf>
    <xf numFmtId="165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4" fillId="0" borderId="35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24" fillId="0" borderId="57" xfId="0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1" fillId="7" borderId="54" xfId="0" applyFont="1" applyFill="1" applyBorder="1" applyAlignment="1">
      <alignment/>
    </xf>
    <xf numFmtId="3" fontId="11" fillId="7" borderId="6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9" fillId="6" borderId="5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3" fontId="3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36" fillId="0" borderId="0" xfId="0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0" fontId="36" fillId="0" borderId="22" xfId="0" applyFont="1" applyBorder="1" applyAlignment="1">
      <alignment horizontal="left"/>
    </xf>
    <xf numFmtId="3" fontId="35" fillId="0" borderId="22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22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9" fillId="0" borderId="14" xfId="0" applyFont="1" applyBorder="1" applyAlignment="1">
      <alignment/>
    </xf>
    <xf numFmtId="0" fontId="40" fillId="0" borderId="8" xfId="0" applyFont="1" applyBorder="1" applyAlignment="1">
      <alignment horizontal="center"/>
    </xf>
    <xf numFmtId="0" fontId="40" fillId="0" borderId="8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41" fillId="0" borderId="58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4" fontId="17" fillId="0" borderId="0" xfId="0" applyNumberFormat="1" applyFont="1" applyAlignment="1">
      <alignment/>
    </xf>
    <xf numFmtId="4" fontId="17" fillId="0" borderId="0" xfId="0" applyNumberFormat="1" applyFont="1" applyBorder="1" applyAlignment="1">
      <alignment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4" fontId="17" fillId="0" borderId="61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164" fontId="29" fillId="0" borderId="0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4" fontId="17" fillId="0" borderId="22" xfId="0" applyNumberFormat="1" applyFont="1" applyFill="1" applyBorder="1" applyAlignment="1">
      <alignment/>
    </xf>
    <xf numFmtId="3" fontId="29" fillId="0" borderId="22" xfId="0" applyNumberFormat="1" applyFont="1" applyFill="1" applyBorder="1" applyAlignment="1">
      <alignment horizontal="center"/>
    </xf>
    <xf numFmtId="4" fontId="17" fillId="0" borderId="4" xfId="0" applyNumberFormat="1" applyFont="1" applyBorder="1" applyAlignment="1">
      <alignment/>
    </xf>
    <xf numFmtId="4" fontId="29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44" fillId="0" borderId="60" xfId="0" applyNumberFormat="1" applyFont="1" applyBorder="1" applyAlignment="1">
      <alignment/>
    </xf>
    <xf numFmtId="3" fontId="45" fillId="0" borderId="24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3" fontId="44" fillId="0" borderId="59" xfId="0" applyNumberFormat="1" applyFont="1" applyBorder="1" applyAlignment="1">
      <alignment/>
    </xf>
    <xf numFmtId="3" fontId="44" fillId="0" borderId="60" xfId="0" applyNumberFormat="1" applyFont="1" applyBorder="1" applyAlignment="1">
      <alignment/>
    </xf>
    <xf numFmtId="3" fontId="45" fillId="0" borderId="24" xfId="0" applyNumberFormat="1" applyFont="1" applyBorder="1" applyAlignment="1">
      <alignment/>
    </xf>
    <xf numFmtId="3" fontId="44" fillId="0" borderId="20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/>
    </xf>
    <xf numFmtId="3" fontId="43" fillId="0" borderId="22" xfId="0" applyNumberFormat="1" applyFont="1" applyFill="1" applyBorder="1" applyAlignment="1">
      <alignment horizontal="center"/>
    </xf>
    <xf numFmtId="3" fontId="44" fillId="0" borderId="4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17" fillId="0" borderId="2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1" fillId="8" borderId="34" xfId="0" applyNumberFormat="1" applyFont="1" applyFill="1" applyBorder="1" applyAlignment="1">
      <alignment horizontal="center"/>
    </xf>
    <xf numFmtId="3" fontId="21" fillId="7" borderId="34" xfId="0" applyNumberFormat="1" applyFont="1" applyFill="1" applyBorder="1" applyAlignment="1">
      <alignment horizontal="center"/>
    </xf>
    <xf numFmtId="3" fontId="21" fillId="9" borderId="34" xfId="0" applyNumberFormat="1" applyFont="1" applyFill="1" applyBorder="1" applyAlignment="1">
      <alignment horizontal="center"/>
    </xf>
    <xf numFmtId="4" fontId="17" fillId="0" borderId="0" xfId="0" applyNumberFormat="1" applyFont="1" applyFill="1" applyAlignment="1">
      <alignment/>
    </xf>
    <xf numFmtId="3" fontId="21" fillId="2" borderId="34" xfId="0" applyNumberFormat="1" applyFont="1" applyFill="1" applyBorder="1" applyAlignment="1">
      <alignment horizontal="center"/>
    </xf>
    <xf numFmtId="3" fontId="21" fillId="6" borderId="34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2" borderId="3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21" fillId="7" borderId="34" xfId="0" applyNumberFormat="1" applyFont="1" applyFill="1" applyBorder="1" applyAlignment="1">
      <alignment horizontal="center"/>
    </xf>
    <xf numFmtId="3" fontId="21" fillId="8" borderId="62" xfId="0" applyNumberFormat="1" applyFont="1" applyFill="1" applyBorder="1" applyAlignment="1">
      <alignment horizontal="center"/>
    </xf>
    <xf numFmtId="4" fontId="25" fillId="7" borderId="62" xfId="0" applyNumberFormat="1" applyFont="1" applyFill="1" applyBorder="1" applyAlignment="1">
      <alignment horizontal="center"/>
    </xf>
    <xf numFmtId="4" fontId="20" fillId="9" borderId="62" xfId="0" applyNumberFormat="1" applyFont="1" applyFill="1" applyBorder="1" applyAlignment="1">
      <alignment horizontal="center"/>
    </xf>
    <xf numFmtId="4" fontId="11" fillId="2" borderId="62" xfId="0" applyNumberFormat="1" applyFont="1" applyFill="1" applyBorder="1" applyAlignment="1">
      <alignment horizontal="center"/>
    </xf>
    <xf numFmtId="4" fontId="20" fillId="6" borderId="6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26" fillId="4" borderId="62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6" fillId="2" borderId="62" xfId="0" applyNumberFormat="1" applyFont="1" applyFill="1" applyBorder="1" applyAlignment="1">
      <alignment horizontal="center"/>
    </xf>
    <xf numFmtId="3" fontId="21" fillId="7" borderId="62" xfId="0" applyNumberFormat="1" applyFont="1" applyFill="1" applyBorder="1" applyAlignment="1">
      <alignment horizontal="center"/>
    </xf>
    <xf numFmtId="3" fontId="21" fillId="4" borderId="62" xfId="0" applyNumberFormat="1" applyFont="1" applyFill="1" applyBorder="1" applyAlignment="1">
      <alignment horizontal="center"/>
    </xf>
    <xf numFmtId="3" fontId="17" fillId="8" borderId="21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/>
    </xf>
    <xf numFmtId="4" fontId="17" fillId="7" borderId="2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164" fontId="25" fillId="2" borderId="21" xfId="0" applyNumberFormat="1" applyFont="1" applyFill="1" applyBorder="1" applyAlignment="1">
      <alignment horizontal="center"/>
    </xf>
    <xf numFmtId="3" fontId="25" fillId="4" borderId="21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24" fillId="2" borderId="21" xfId="0" applyNumberFormat="1" applyFont="1" applyFill="1" applyBorder="1" applyAlignment="1">
      <alignment horizontal="center"/>
    </xf>
    <xf numFmtId="3" fontId="47" fillId="0" borderId="0" xfId="0" applyNumberFormat="1" applyFont="1" applyFill="1" applyAlignment="1">
      <alignment/>
    </xf>
    <xf numFmtId="3" fontId="25" fillId="7" borderId="21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33" fillId="0" borderId="22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center"/>
    </xf>
    <xf numFmtId="3" fontId="33" fillId="10" borderId="34" xfId="0" applyNumberFormat="1" applyFont="1" applyFill="1" applyBorder="1" applyAlignment="1">
      <alignment horizontal="center"/>
    </xf>
    <xf numFmtId="3" fontId="33" fillId="10" borderId="62" xfId="0" applyNumberFormat="1" applyFont="1" applyFill="1" applyBorder="1" applyAlignment="1">
      <alignment horizontal="center"/>
    </xf>
    <xf numFmtId="3" fontId="33" fillId="10" borderId="34" xfId="0" applyNumberFormat="1" applyFont="1" applyFill="1" applyBorder="1" applyAlignment="1">
      <alignment horizontal="center"/>
    </xf>
    <xf numFmtId="3" fontId="19" fillId="2" borderId="62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19" fillId="2" borderId="34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left"/>
    </xf>
    <xf numFmtId="4" fontId="25" fillId="0" borderId="0" xfId="0" applyNumberFormat="1" applyFont="1" applyFill="1" applyBorder="1" applyAlignment="1">
      <alignment horizontal="center"/>
    </xf>
    <xf numFmtId="4" fontId="25" fillId="10" borderId="62" xfId="0" applyNumberFormat="1" applyFont="1" applyFill="1" applyBorder="1" applyAlignment="1">
      <alignment horizontal="center"/>
    </xf>
    <xf numFmtId="3" fontId="25" fillId="10" borderId="62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3" fontId="11" fillId="2" borderId="62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3" fontId="17" fillId="2" borderId="62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25" fillId="10" borderId="21" xfId="0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3" fontId="17" fillId="2" borderId="21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33" fillId="11" borderId="62" xfId="0" applyNumberFormat="1" applyFont="1" applyFill="1" applyBorder="1" applyAlignment="1">
      <alignment horizontal="center"/>
    </xf>
    <xf numFmtId="3" fontId="19" fillId="11" borderId="62" xfId="0" applyNumberFormat="1" applyFont="1" applyFill="1" applyBorder="1" applyAlignment="1">
      <alignment horizontal="center"/>
    </xf>
    <xf numFmtId="3" fontId="19" fillId="11" borderId="34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3" fontId="25" fillId="11" borderId="62" xfId="0" applyNumberFormat="1" applyFont="1" applyFill="1" applyBorder="1" applyAlignment="1">
      <alignment horizontal="center"/>
    </xf>
    <xf numFmtId="3" fontId="24" fillId="11" borderId="62" xfId="0" applyNumberFormat="1" applyFont="1" applyFill="1" applyBorder="1" applyAlignment="1">
      <alignment horizontal="center"/>
    </xf>
    <xf numFmtId="49" fontId="25" fillId="11" borderId="62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3" fontId="25" fillId="11" borderId="21" xfId="0" applyNumberFormat="1" applyFont="1" applyFill="1" applyBorder="1" applyAlignment="1">
      <alignment horizontal="center"/>
    </xf>
    <xf numFmtId="3" fontId="18" fillId="11" borderId="21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3" fontId="33" fillId="11" borderId="34" xfId="0" applyNumberFormat="1" applyFont="1" applyFill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47" fillId="11" borderId="34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left"/>
    </xf>
    <xf numFmtId="4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4" fontId="25" fillId="11" borderId="62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42" fillId="0" borderId="0" xfId="0" applyNumberFormat="1" applyFont="1" applyBorder="1" applyAlignment="1">
      <alignment horizontal="left"/>
    </xf>
    <xf numFmtId="164" fontId="42" fillId="0" borderId="0" xfId="0" applyNumberFormat="1" applyFont="1" applyBorder="1" applyAlignment="1">
      <alignment/>
    </xf>
    <xf numFmtId="3" fontId="17" fillId="11" borderId="21" xfId="0" applyNumberFormat="1" applyFont="1" applyFill="1" applyBorder="1" applyAlignment="1">
      <alignment/>
    </xf>
    <xf numFmtId="4" fontId="20" fillId="11" borderId="21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4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164" fontId="23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 horizontal="left"/>
    </xf>
    <xf numFmtId="164" fontId="25" fillId="0" borderId="0" xfId="0" applyNumberFormat="1" applyFont="1" applyFill="1" applyBorder="1" applyAlignment="1">
      <alignment horizontal="left"/>
    </xf>
    <xf numFmtId="4" fontId="17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34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22" fillId="0" borderId="0" xfId="0" applyFont="1" applyAlignment="1">
      <alignment horizontal="right"/>
    </xf>
    <xf numFmtId="0" fontId="20" fillId="0" borderId="65" xfId="0" applyFont="1" applyBorder="1" applyAlignment="1">
      <alignment horizontal="centerContinuous"/>
    </xf>
    <xf numFmtId="0" fontId="20" fillId="0" borderId="66" xfId="0" applyFont="1" applyBorder="1" applyAlignment="1">
      <alignment horizontal="centerContinuous"/>
    </xf>
    <xf numFmtId="0" fontId="21" fillId="0" borderId="14" xfId="0" applyFont="1" applyBorder="1" applyAlignment="1">
      <alignment/>
    </xf>
    <xf numFmtId="0" fontId="21" fillId="0" borderId="8" xfId="0" applyFont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2" fillId="0" borderId="68" xfId="0" applyFont="1" applyFill="1" applyBorder="1" applyAlignment="1">
      <alignment/>
    </xf>
    <xf numFmtId="0" fontId="17" fillId="0" borderId="69" xfId="0" applyFont="1" applyBorder="1" applyAlignment="1">
      <alignment/>
    </xf>
    <xf numFmtId="0" fontId="17" fillId="0" borderId="70" xfId="0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71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72" xfId="0" applyFont="1" applyBorder="1" applyAlignment="1">
      <alignment/>
    </xf>
    <xf numFmtId="0" fontId="26" fillId="0" borderId="5" xfId="0" applyFont="1" applyBorder="1" applyAlignment="1">
      <alignment/>
    </xf>
    <xf numFmtId="0" fontId="25" fillId="0" borderId="6" xfId="0" applyFont="1" applyBorder="1" applyAlignment="1">
      <alignment/>
    </xf>
    <xf numFmtId="49" fontId="24" fillId="0" borderId="73" xfId="0" applyNumberFormat="1" applyFont="1" applyBorder="1" applyAlignment="1">
      <alignment horizontal="right"/>
    </xf>
    <xf numFmtId="0" fontId="24" fillId="0" borderId="5" xfId="0" applyFont="1" applyBorder="1" applyAlignment="1">
      <alignment/>
    </xf>
    <xf numFmtId="0" fontId="24" fillId="0" borderId="74" xfId="0" applyFont="1" applyBorder="1" applyAlignment="1">
      <alignment/>
    </xf>
    <xf numFmtId="0" fontId="24" fillId="0" borderId="75" xfId="0" applyFont="1" applyBorder="1" applyAlignment="1">
      <alignment/>
    </xf>
    <xf numFmtId="0" fontId="26" fillId="0" borderId="76" xfId="0" applyFont="1" applyBorder="1" applyAlignment="1">
      <alignment/>
    </xf>
    <xf numFmtId="3" fontId="24" fillId="0" borderId="8" xfId="0" applyNumberFormat="1" applyFont="1" applyBorder="1" applyAlignment="1">
      <alignment/>
    </xf>
    <xf numFmtId="49" fontId="24" fillId="0" borderId="67" xfId="0" applyNumberFormat="1" applyFont="1" applyFill="1" applyBorder="1" applyAlignment="1">
      <alignment horizontal="right"/>
    </xf>
    <xf numFmtId="0" fontId="24" fillId="0" borderId="77" xfId="0" applyFont="1" applyBorder="1" applyAlignment="1">
      <alignment/>
    </xf>
    <xf numFmtId="0" fontId="24" fillId="0" borderId="78" xfId="0" applyFont="1" applyBorder="1" applyAlignment="1">
      <alignment/>
    </xf>
    <xf numFmtId="0" fontId="25" fillId="0" borderId="79" xfId="0" applyFont="1" applyBorder="1" applyAlignment="1">
      <alignment/>
    </xf>
    <xf numFmtId="3" fontId="24" fillId="0" borderId="10" xfId="0" applyNumberFormat="1" applyFont="1" applyBorder="1" applyAlignment="1">
      <alignment/>
    </xf>
    <xf numFmtId="49" fontId="24" fillId="0" borderId="80" xfId="0" applyNumberFormat="1" applyFont="1" applyFill="1" applyBorder="1" applyAlignment="1">
      <alignment horizontal="right"/>
    </xf>
    <xf numFmtId="0" fontId="26" fillId="0" borderId="6" xfId="0" applyFont="1" applyBorder="1" applyAlignment="1">
      <alignment/>
    </xf>
    <xf numFmtId="3" fontId="24" fillId="0" borderId="72" xfId="0" applyNumberFormat="1" applyFont="1" applyBorder="1" applyAlignment="1">
      <alignment/>
    </xf>
    <xf numFmtId="49" fontId="24" fillId="0" borderId="81" xfId="0" applyNumberFormat="1" applyFont="1" applyFill="1" applyBorder="1" applyAlignment="1">
      <alignment horizontal="right"/>
    </xf>
    <xf numFmtId="3" fontId="24" fillId="0" borderId="6" xfId="0" applyNumberFormat="1" applyFont="1" applyBorder="1" applyAlignment="1">
      <alignment/>
    </xf>
    <xf numFmtId="49" fontId="24" fillId="0" borderId="6" xfId="0" applyNumberFormat="1" applyFont="1" applyBorder="1" applyAlignment="1">
      <alignment horizontal="right"/>
    </xf>
    <xf numFmtId="3" fontId="21" fillId="0" borderId="6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1" fillId="2" borderId="81" xfId="0" applyFont="1" applyFill="1" applyBorder="1" applyAlignment="1">
      <alignment/>
    </xf>
    <xf numFmtId="3" fontId="21" fillId="2" borderId="82" xfId="0" applyNumberFormat="1" applyFont="1" applyFill="1" applyBorder="1" applyAlignment="1">
      <alignment/>
    </xf>
    <xf numFmtId="49" fontId="24" fillId="2" borderId="6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0" fontId="21" fillId="0" borderId="47" xfId="0" applyFont="1" applyFill="1" applyBorder="1" applyAlignment="1">
      <alignment/>
    </xf>
    <xf numFmtId="49" fontId="24" fillId="0" borderId="47" xfId="0" applyNumberFormat="1" applyFont="1" applyFill="1" applyBorder="1" applyAlignment="1">
      <alignment horizontal="right"/>
    </xf>
    <xf numFmtId="3" fontId="11" fillId="4" borderId="47" xfId="0" applyNumberFormat="1" applyFont="1" applyFill="1" applyBorder="1" applyAlignment="1">
      <alignment/>
    </xf>
    <xf numFmtId="3" fontId="11" fillId="4" borderId="48" xfId="0" applyNumberFormat="1" applyFont="1" applyFill="1" applyBorder="1" applyAlignment="1">
      <alignment/>
    </xf>
    <xf numFmtId="3" fontId="29" fillId="2" borderId="81" xfId="0" applyNumberFormat="1" applyFont="1" applyFill="1" applyBorder="1" applyAlignment="1">
      <alignment/>
    </xf>
    <xf numFmtId="49" fontId="49" fillId="2" borderId="82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/>
    </xf>
    <xf numFmtId="3" fontId="29" fillId="2" borderId="7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66" fontId="21" fillId="0" borderId="0" xfId="17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66" fontId="17" fillId="0" borderId="0" xfId="17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166" fontId="52" fillId="0" borderId="0" xfId="17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4" fillId="0" borderId="83" xfId="0" applyFont="1" applyBorder="1" applyAlignment="1">
      <alignment/>
    </xf>
    <xf numFmtId="0" fontId="24" fillId="0" borderId="84" xfId="0" applyFont="1" applyBorder="1" applyAlignment="1">
      <alignment/>
    </xf>
    <xf numFmtId="0" fontId="25" fillId="0" borderId="85" xfId="0" applyFont="1" applyBorder="1" applyAlignment="1">
      <alignment/>
    </xf>
    <xf numFmtId="3" fontId="24" fillId="0" borderId="13" xfId="0" applyNumberFormat="1" applyFont="1" applyBorder="1" applyAlignment="1">
      <alignment/>
    </xf>
    <xf numFmtId="49" fontId="24" fillId="0" borderId="86" xfId="0" applyNumberFormat="1" applyFont="1" applyFill="1" applyBorder="1" applyAlignment="1">
      <alignment horizontal="right"/>
    </xf>
    <xf numFmtId="0" fontId="24" fillId="0" borderId="81" xfId="0" applyFont="1" applyBorder="1" applyAlignment="1">
      <alignment/>
    </xf>
    <xf numFmtId="0" fontId="24" fillId="0" borderId="87" xfId="0" applyFont="1" applyBorder="1" applyAlignment="1">
      <alignment/>
    </xf>
    <xf numFmtId="0" fontId="25" fillId="0" borderId="5" xfId="0" applyFont="1" applyBorder="1" applyAlignment="1">
      <alignment/>
    </xf>
    <xf numFmtId="49" fontId="24" fillId="0" borderId="73" xfId="0" applyNumberFormat="1" applyFont="1" applyFill="1" applyBorder="1" applyAlignment="1">
      <alignment horizontal="right"/>
    </xf>
    <xf numFmtId="0" fontId="26" fillId="0" borderId="5" xfId="0" applyFont="1" applyBorder="1" applyAlignment="1">
      <alignment/>
    </xf>
    <xf numFmtId="0" fontId="24" fillId="0" borderId="24" xfId="0" applyFont="1" applyBorder="1" applyAlignment="1">
      <alignment/>
    </xf>
    <xf numFmtId="0" fontId="26" fillId="0" borderId="59" xfId="0" applyFont="1" applyBorder="1" applyAlignment="1">
      <alignment/>
    </xf>
    <xf numFmtId="0" fontId="25" fillId="0" borderId="34" xfId="0" applyFont="1" applyBorder="1" applyAlignment="1">
      <alignment/>
    </xf>
    <xf numFmtId="49" fontId="24" fillId="0" borderId="88" xfId="0" applyNumberFormat="1" applyFont="1" applyBorder="1" applyAlignment="1">
      <alignment horizontal="right"/>
    </xf>
    <xf numFmtId="3" fontId="24" fillId="0" borderId="7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49" fontId="24" fillId="0" borderId="8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49" fontId="24" fillId="0" borderId="5" xfId="0" applyNumberFormat="1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/>
    </xf>
    <xf numFmtId="3" fontId="21" fillId="0" borderId="6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33" fillId="0" borderId="8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0" fontId="22" fillId="2" borderId="15" xfId="0" applyFont="1" applyFill="1" applyBorder="1" applyAlignment="1">
      <alignment horizontal="center"/>
    </xf>
    <xf numFmtId="0" fontId="22" fillId="2" borderId="89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/>
    </xf>
    <xf numFmtId="3" fontId="24" fillId="2" borderId="15" xfId="0" applyNumberFormat="1" applyFont="1" applyFill="1" applyBorder="1" applyAlignment="1">
      <alignment/>
    </xf>
    <xf numFmtId="3" fontId="24" fillId="2" borderId="19" xfId="0" applyNumberFormat="1" applyFont="1" applyFill="1" applyBorder="1" applyAlignment="1">
      <alignment/>
    </xf>
    <xf numFmtId="3" fontId="24" fillId="2" borderId="8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3" fontId="33" fillId="0" borderId="8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24" fillId="0" borderId="51" xfId="0" applyNumberFormat="1" applyFont="1" applyFill="1" applyBorder="1" applyAlignment="1">
      <alignment/>
    </xf>
    <xf numFmtId="3" fontId="24" fillId="0" borderId="57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 horizontal="right"/>
    </xf>
    <xf numFmtId="3" fontId="11" fillId="2" borderId="8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right"/>
    </xf>
    <xf numFmtId="3" fontId="11" fillId="7" borderId="21" xfId="0" applyNumberFormat="1" applyFont="1" applyFill="1" applyBorder="1" applyAlignment="1">
      <alignment/>
    </xf>
    <xf numFmtId="3" fontId="11" fillId="7" borderId="4" xfId="0" applyNumberFormat="1" applyFont="1" applyFill="1" applyBorder="1" applyAlignment="1">
      <alignment/>
    </xf>
    <xf numFmtId="3" fontId="33" fillId="0" borderId="8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3" fontId="24" fillId="0" borderId="1" xfId="0" applyNumberFormat="1" applyFont="1" applyBorder="1" applyAlignment="1">
      <alignment/>
    </xf>
    <xf numFmtId="3" fontId="24" fillId="0" borderId="9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9" xfId="0" applyNumberFormat="1" applyFont="1" applyBorder="1" applyAlignment="1">
      <alignment/>
    </xf>
    <xf numFmtId="3" fontId="21" fillId="2" borderId="5" xfId="0" applyNumberFormat="1" applyFont="1" applyFill="1" applyBorder="1" applyAlignment="1">
      <alignment/>
    </xf>
    <xf numFmtId="3" fontId="17" fillId="0" borderId="90" xfId="0" applyNumberFormat="1" applyFont="1" applyBorder="1" applyAlignment="1">
      <alignment/>
    </xf>
    <xf numFmtId="3" fontId="17" fillId="0" borderId="91" xfId="0" applyNumberFormat="1" applyFont="1" applyBorder="1" applyAlignment="1">
      <alignment/>
    </xf>
    <xf numFmtId="3" fontId="17" fillId="0" borderId="91" xfId="0" applyNumberFormat="1" applyFont="1" applyBorder="1" applyAlignment="1">
      <alignment horizontal="right"/>
    </xf>
    <xf numFmtId="49" fontId="17" fillId="0" borderId="45" xfId="0" applyNumberFormat="1" applyFont="1" applyBorder="1" applyAlignment="1">
      <alignment horizontal="left"/>
    </xf>
    <xf numFmtId="165" fontId="17" fillId="2" borderId="6" xfId="0" applyNumberFormat="1" applyFont="1" applyFill="1" applyBorder="1" applyAlignment="1">
      <alignment/>
    </xf>
    <xf numFmtId="0" fontId="21" fillId="0" borderId="8" xfId="0" applyFont="1" applyBorder="1" applyAlignment="1">
      <alignment/>
    </xf>
    <xf numFmtId="0" fontId="17" fillId="0" borderId="92" xfId="0" applyFont="1" applyBorder="1" applyAlignment="1">
      <alignment/>
    </xf>
    <xf numFmtId="165" fontId="17" fillId="0" borderId="2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3" fontId="20" fillId="2" borderId="21" xfId="0" applyNumberFormat="1" applyFont="1" applyFill="1" applyBorder="1" applyAlignment="1">
      <alignment/>
    </xf>
    <xf numFmtId="165" fontId="17" fillId="0" borderId="12" xfId="0" applyNumberFormat="1" applyFont="1" applyBorder="1" applyAlignment="1">
      <alignment/>
    </xf>
    <xf numFmtId="3" fontId="20" fillId="2" borderId="6" xfId="0" applyNumberFormat="1" applyFon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64" fontId="20" fillId="2" borderId="6" xfId="0" applyNumberFormat="1" applyFont="1" applyFill="1" applyBorder="1" applyAlignment="1">
      <alignment/>
    </xf>
    <xf numFmtId="0" fontId="21" fillId="2" borderId="39" xfId="0" applyFont="1" applyFill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26" fillId="12" borderId="39" xfId="0" applyFont="1" applyFill="1" applyBorder="1" applyAlignment="1">
      <alignment/>
    </xf>
    <xf numFmtId="3" fontId="21" fillId="12" borderId="6" xfId="0" applyNumberFormat="1" applyFont="1" applyFill="1" applyBorder="1" applyAlignment="1">
      <alignment/>
    </xf>
    <xf numFmtId="3" fontId="21" fillId="12" borderId="22" xfId="0" applyNumberFormat="1" applyFont="1" applyFill="1" applyBorder="1" applyAlignment="1">
      <alignment/>
    </xf>
    <xf numFmtId="3" fontId="11" fillId="12" borderId="6" xfId="0" applyNumberFormat="1" applyFont="1" applyFill="1" applyBorder="1" applyAlignment="1">
      <alignment/>
    </xf>
    <xf numFmtId="3" fontId="11" fillId="5" borderId="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11" fillId="7" borderId="5" xfId="0" applyNumberFormat="1" applyFont="1" applyFill="1" applyBorder="1" applyAlignment="1">
      <alignment/>
    </xf>
    <xf numFmtId="164" fontId="24" fillId="0" borderId="8" xfId="0" applyNumberFormat="1" applyFont="1" applyFill="1" applyBorder="1" applyAlignment="1">
      <alignment/>
    </xf>
    <xf numFmtId="164" fontId="17" fillId="0" borderId="13" xfId="0" applyNumberFormat="1" applyFont="1" applyFill="1" applyBorder="1" applyAlignment="1">
      <alignment/>
    </xf>
    <xf numFmtId="164" fontId="11" fillId="7" borderId="6" xfId="0" applyNumberFormat="1" applyFont="1" applyFill="1" applyBorder="1" applyAlignment="1">
      <alignment/>
    </xf>
    <xf numFmtId="3" fontId="29" fillId="6" borderId="6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164" fontId="48" fillId="9" borderId="21" xfId="0" applyNumberFormat="1" applyFont="1" applyFill="1" applyBorder="1" applyAlignment="1">
      <alignment horizontal="center"/>
    </xf>
    <xf numFmtId="4" fontId="48" fillId="0" borderId="0" xfId="0" applyNumberFormat="1" applyFont="1" applyBorder="1" applyAlignment="1">
      <alignment/>
    </xf>
    <xf numFmtId="164" fontId="48" fillId="6" borderId="21" xfId="0" applyNumberFormat="1" applyFont="1" applyFill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3" fontId="48" fillId="4" borderId="21" xfId="0" applyNumberFormat="1" applyFont="1" applyFill="1" applyBorder="1" applyAlignment="1">
      <alignment horizontal="center"/>
    </xf>
    <xf numFmtId="3" fontId="48" fillId="0" borderId="0" xfId="0" applyNumberFormat="1" applyFont="1" applyBorder="1" applyAlignment="1">
      <alignment/>
    </xf>
    <xf numFmtId="3" fontId="21" fillId="11" borderId="34" xfId="0" applyNumberFormat="1" applyFont="1" applyFill="1" applyBorder="1" applyAlignment="1">
      <alignment horizontal="center"/>
    </xf>
    <xf numFmtId="3" fontId="21" fillId="11" borderId="62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39" fillId="0" borderId="36" xfId="0" applyFont="1" applyBorder="1" applyAlignment="1">
      <alignment/>
    </xf>
    <xf numFmtId="0" fontId="54" fillId="0" borderId="1" xfId="0" applyFont="1" applyBorder="1" applyAlignment="1">
      <alignment horizontal="right"/>
    </xf>
    <xf numFmtId="0" fontId="54" fillId="0" borderId="1" xfId="0" applyFont="1" applyBorder="1" applyAlignment="1">
      <alignment/>
    </xf>
    <xf numFmtId="0" fontId="25" fillId="0" borderId="8" xfId="0" applyFont="1" applyBorder="1" applyAlignment="1">
      <alignment/>
    </xf>
    <xf numFmtId="0" fontId="17" fillId="0" borderId="93" xfId="0" applyFont="1" applyBorder="1" applyAlignment="1">
      <alignment/>
    </xf>
    <xf numFmtId="0" fontId="17" fillId="0" borderId="94" xfId="0" applyFont="1" applyBorder="1" applyAlignment="1">
      <alignment/>
    </xf>
    <xf numFmtId="0" fontId="23" fillId="0" borderId="12" xfId="0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24" fillId="0" borderId="62" xfId="0" applyNumberFormat="1" applyFont="1" applyBorder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/>
    </xf>
    <xf numFmtId="3" fontId="21" fillId="0" borderId="7" xfId="0" applyNumberFormat="1" applyFont="1" applyFill="1" applyBorder="1" applyAlignment="1">
      <alignment/>
    </xf>
    <xf numFmtId="0" fontId="24" fillId="2" borderId="33" xfId="0" applyFont="1" applyFill="1" applyBorder="1" applyAlignment="1">
      <alignment/>
    </xf>
    <xf numFmtId="49" fontId="24" fillId="0" borderId="67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/>
    </xf>
    <xf numFmtId="0" fontId="26" fillId="0" borderId="39" xfId="0" applyFont="1" applyBorder="1" applyAlignment="1">
      <alignment/>
    </xf>
    <xf numFmtId="9" fontId="41" fillId="0" borderId="58" xfId="0" applyNumberFormat="1" applyFont="1" applyBorder="1" applyAlignment="1">
      <alignment horizontal="center"/>
    </xf>
    <xf numFmtId="0" fontId="54" fillId="0" borderId="61" xfId="0" applyFont="1" applyBorder="1" applyAlignment="1">
      <alignment horizontal="right"/>
    </xf>
    <xf numFmtId="0" fontId="54" fillId="0" borderId="11" xfId="0" applyFont="1" applyBorder="1" applyAlignment="1">
      <alignment/>
    </xf>
    <xf numFmtId="168" fontId="41" fillId="13" borderId="15" xfId="0" applyNumberFormat="1" applyFont="1" applyFill="1" applyBorder="1" applyAlignment="1">
      <alignment horizontal="center"/>
    </xf>
    <xf numFmtId="170" fontId="41" fillId="13" borderId="26" xfId="0" applyNumberFormat="1" applyFont="1" applyFill="1" applyBorder="1" applyAlignment="1">
      <alignment horizontal="center"/>
    </xf>
    <xf numFmtId="3" fontId="56" fillId="13" borderId="18" xfId="0" applyNumberFormat="1" applyFont="1" applyFill="1" applyBorder="1" applyAlignment="1">
      <alignment horizontal="right"/>
    </xf>
    <xf numFmtId="3" fontId="56" fillId="13" borderId="89" xfId="0" applyNumberFormat="1" applyFont="1" applyFill="1" applyBorder="1" applyAlignment="1">
      <alignment horizontal="right"/>
    </xf>
    <xf numFmtId="49" fontId="24" fillId="0" borderId="37" xfId="0" applyNumberFormat="1" applyFont="1" applyBorder="1" applyAlignment="1">
      <alignment horizontal="right"/>
    </xf>
    <xf numFmtId="49" fontId="24" fillId="0" borderId="95" xfId="0" applyNumberFormat="1" applyFont="1" applyBorder="1" applyAlignment="1">
      <alignment horizontal="right"/>
    </xf>
    <xf numFmtId="3" fontId="41" fillId="3" borderId="8" xfId="0" applyNumberFormat="1" applyFont="1" applyFill="1" applyBorder="1" applyAlignment="1">
      <alignment horizontal="center"/>
    </xf>
    <xf numFmtId="3" fontId="41" fillId="3" borderId="58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/>
    </xf>
    <xf numFmtId="3" fontId="6" fillId="4" borderId="6" xfId="0" applyNumberFormat="1" applyFont="1" applyFill="1" applyBorder="1" applyAlignment="1">
      <alignment/>
    </xf>
    <xf numFmtId="3" fontId="55" fillId="0" borderId="7" xfId="0" applyNumberFormat="1" applyFont="1" applyBorder="1" applyAlignment="1">
      <alignment/>
    </xf>
    <xf numFmtId="168" fontId="41" fillId="11" borderId="8" xfId="0" applyNumberFormat="1" applyFont="1" applyFill="1" applyBorder="1" applyAlignment="1">
      <alignment horizontal="center"/>
    </xf>
    <xf numFmtId="170" fontId="41" fillId="11" borderId="58" xfId="0" applyNumberFormat="1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right"/>
    </xf>
    <xf numFmtId="3" fontId="1" fillId="11" borderId="13" xfId="0" applyNumberFormat="1" applyFont="1" applyFill="1" applyBorder="1" applyAlignment="1">
      <alignment horizontal="right"/>
    </xf>
    <xf numFmtId="0" fontId="39" fillId="0" borderId="8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54" fillId="0" borderId="2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39" xfId="0" applyBorder="1" applyAlignment="1">
      <alignment/>
    </xf>
    <xf numFmtId="0" fontId="34" fillId="0" borderId="58" xfId="0" applyFont="1" applyBorder="1" applyAlignment="1">
      <alignment/>
    </xf>
    <xf numFmtId="0" fontId="54" fillId="0" borderId="96" xfId="0" applyFont="1" applyBorder="1" applyAlignment="1">
      <alignment/>
    </xf>
    <xf numFmtId="0" fontId="0" fillId="0" borderId="5" xfId="0" applyBorder="1" applyAlignment="1">
      <alignment/>
    </xf>
    <xf numFmtId="0" fontId="41" fillId="0" borderId="39" xfId="0" applyFont="1" applyBorder="1" applyAlignment="1">
      <alignment/>
    </xf>
    <xf numFmtId="3" fontId="19" fillId="2" borderId="6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43" fillId="0" borderId="59" xfId="0" applyNumberFormat="1" applyFont="1" applyBorder="1" applyAlignment="1">
      <alignment horizontal="center"/>
    </xf>
    <xf numFmtId="3" fontId="43" fillId="0" borderId="60" xfId="0" applyNumberFormat="1" applyFont="1" applyBorder="1" applyAlignment="1">
      <alignment horizontal="center"/>
    </xf>
    <xf numFmtId="3" fontId="46" fillId="0" borderId="61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3" xfId="0" applyNumberFormat="1" applyFont="1" applyBorder="1" applyAlignment="1">
      <alignment horizontal="center"/>
    </xf>
    <xf numFmtId="3" fontId="43" fillId="0" borderId="61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6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35" xfId="0" applyFont="1" applyBorder="1" applyAlignment="1">
      <alignment/>
    </xf>
    <xf numFmtId="0" fontId="26" fillId="2" borderId="39" xfId="0" applyFont="1" applyFill="1" applyBorder="1" applyAlignment="1">
      <alignment/>
    </xf>
    <xf numFmtId="0" fontId="24" fillId="0" borderId="97" xfId="0" applyFont="1" applyBorder="1" applyAlignment="1">
      <alignment/>
    </xf>
    <xf numFmtId="0" fontId="24" fillId="0" borderId="98" xfId="0" applyFont="1" applyBorder="1" applyAlignment="1">
      <alignment/>
    </xf>
    <xf numFmtId="0" fontId="24" fillId="0" borderId="49" xfId="0" applyFont="1" applyBorder="1" applyAlignment="1">
      <alignment/>
    </xf>
    <xf numFmtId="0" fontId="24" fillId="2" borderId="49" xfId="0" applyFont="1" applyFill="1" applyBorder="1" applyAlignment="1">
      <alignment/>
    </xf>
    <xf numFmtId="0" fontId="24" fillId="0" borderId="31" xfId="0" applyFont="1" applyBorder="1" applyAlignment="1">
      <alignment/>
    </xf>
    <xf numFmtId="3" fontId="19" fillId="2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861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6395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315450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72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972300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173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04775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3154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348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104775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89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915025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6482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7339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6482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9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280160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464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6482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9723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512570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16395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21</xdr:col>
      <xdr:colOff>180975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396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628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0</xdr:row>
      <xdr:rowOff>0</xdr:rowOff>
    </xdr:from>
    <xdr:to>
      <xdr:col>31</xdr:col>
      <xdr:colOff>495300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6287750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504825</xdr:colOff>
      <xdr:row>0</xdr:row>
      <xdr:rowOff>0</xdr:rowOff>
    </xdr:from>
    <xdr:to>
      <xdr:col>31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51257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12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7449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1343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0477500" y="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11</xdr:col>
      <xdr:colOff>180975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581025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32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1620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486150" y="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305175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55295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99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7336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0050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630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63150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0</xdr:row>
      <xdr:rowOff>0</xdr:rowOff>
    </xdr:from>
    <xdr:to>
      <xdr:col>12</xdr:col>
      <xdr:colOff>485775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10109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762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08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962400" y="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78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81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39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8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1149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5906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476250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632460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214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16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78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0</xdr:row>
      <xdr:rowOff>0</xdr:rowOff>
    </xdr:from>
    <xdr:to>
      <xdr:col>20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210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0</xdr:row>
      <xdr:rowOff>0</xdr:rowOff>
    </xdr:from>
    <xdr:to>
      <xdr:col>24</xdr:col>
      <xdr:colOff>523875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2492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24</xdr:col>
      <xdr:colOff>533400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28</xdr:col>
      <xdr:colOff>495300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9705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504825</xdr:colOff>
      <xdr:row>0</xdr:row>
      <xdr:rowOff>0</xdr:rowOff>
    </xdr:from>
    <xdr:to>
      <xdr:col>28</xdr:col>
      <xdr:colOff>504825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22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26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495300</xdr:colOff>
      <xdr:row>0</xdr:row>
      <xdr:rowOff>0</xdr:rowOff>
    </xdr:from>
    <xdr:to>
      <xdr:col>26</xdr:col>
      <xdr:colOff>495300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62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5124450" y="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7429500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859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20</xdr:col>
      <xdr:colOff>504825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31545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495300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517207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46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572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0</xdr:row>
      <xdr:rowOff>0</xdr:rowOff>
    </xdr:from>
    <xdr:to>
      <xdr:col>18</xdr:col>
      <xdr:colOff>495300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978217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0</xdr:row>
      <xdr:rowOff>0</xdr:rowOff>
    </xdr:from>
    <xdr:to>
      <xdr:col>24</xdr:col>
      <xdr:colOff>561975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144375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495300</xdr:colOff>
      <xdr:row>0</xdr:row>
      <xdr:rowOff>0</xdr:rowOff>
    </xdr:from>
    <xdr:to>
      <xdr:col>24</xdr:col>
      <xdr:colOff>495300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445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449705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514350</xdr:colOff>
      <xdr:row>0</xdr:row>
      <xdr:rowOff>0</xdr:rowOff>
    </xdr:from>
    <xdr:to>
      <xdr:col>26</xdr:col>
      <xdr:colOff>514350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564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51054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09587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0958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958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79533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7962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91249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1154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58</xdr:row>
      <xdr:rowOff>9525</xdr:rowOff>
    </xdr:from>
    <xdr:to>
      <xdr:col>4</xdr:col>
      <xdr:colOff>981075</xdr:colOff>
      <xdr:row>59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305175" y="118872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6334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18</xdr:col>
      <xdr:colOff>476250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83932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14</xdr:col>
      <xdr:colOff>476250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861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86106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17</xdr:col>
      <xdr:colOff>85725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38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1149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39719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1625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91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934700" y="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39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93154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22</xdr:col>
      <xdr:colOff>504825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330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93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31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86487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457200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03917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172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73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71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7340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3952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53" name="Line 253"/>
        <xdr:cNvSpPr>
          <a:spLocks/>
        </xdr:cNvSpPr>
      </xdr:nvSpPr>
      <xdr:spPr>
        <a:xfrm>
          <a:off x="4552950" y="3171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005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14</xdr:row>
      <xdr:rowOff>9525</xdr:rowOff>
    </xdr:from>
    <xdr:to>
      <xdr:col>18</xdr:col>
      <xdr:colOff>514350</xdr:colOff>
      <xdr:row>14</xdr:row>
      <xdr:rowOff>219075</xdr:rowOff>
    </xdr:to>
    <xdr:sp>
      <xdr:nvSpPr>
        <xdr:cNvPr id="255" name="Line 255"/>
        <xdr:cNvSpPr>
          <a:spLocks/>
        </xdr:cNvSpPr>
      </xdr:nvSpPr>
      <xdr:spPr>
        <a:xfrm>
          <a:off x="109918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256" name="Line 256"/>
        <xdr:cNvSpPr>
          <a:spLocks/>
        </xdr:cNvSpPr>
      </xdr:nvSpPr>
      <xdr:spPr>
        <a:xfrm>
          <a:off x="6315075" y="4314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00500" y="3171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258" name="Line 258"/>
        <xdr:cNvSpPr>
          <a:spLocks/>
        </xdr:cNvSpPr>
      </xdr:nvSpPr>
      <xdr:spPr>
        <a:xfrm>
          <a:off x="628650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259" name="Line 259"/>
        <xdr:cNvSpPr>
          <a:spLocks/>
        </xdr:cNvSpPr>
      </xdr:nvSpPr>
      <xdr:spPr>
        <a:xfrm>
          <a:off x="6305550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6315075" y="6600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261" name="Line 261"/>
        <xdr:cNvSpPr>
          <a:spLocks/>
        </xdr:cNvSpPr>
      </xdr:nvSpPr>
      <xdr:spPr>
        <a:xfrm>
          <a:off x="7458075" y="6610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262" name="Line 262"/>
        <xdr:cNvSpPr>
          <a:spLocks/>
        </xdr:cNvSpPr>
      </xdr:nvSpPr>
      <xdr:spPr>
        <a:xfrm>
          <a:off x="51244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263" name="Line 263"/>
        <xdr:cNvSpPr>
          <a:spLocks/>
        </xdr:cNvSpPr>
      </xdr:nvSpPr>
      <xdr:spPr>
        <a:xfrm>
          <a:off x="2762250" y="3171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12</xdr:row>
      <xdr:rowOff>219075</xdr:rowOff>
    </xdr:from>
    <xdr:to>
      <xdr:col>20</xdr:col>
      <xdr:colOff>466725</xdr:colOff>
      <xdr:row>14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10627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265" name="Line 265"/>
        <xdr:cNvSpPr>
          <a:spLocks/>
        </xdr:cNvSpPr>
      </xdr:nvSpPr>
      <xdr:spPr>
        <a:xfrm>
          <a:off x="1214437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266" name="Line 266"/>
        <xdr:cNvSpPr>
          <a:spLocks/>
        </xdr:cNvSpPr>
      </xdr:nvSpPr>
      <xdr:spPr>
        <a:xfrm>
          <a:off x="5114925" y="4314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267" name="Line 267"/>
        <xdr:cNvSpPr>
          <a:spLocks/>
        </xdr:cNvSpPr>
      </xdr:nvSpPr>
      <xdr:spPr>
        <a:xfrm>
          <a:off x="5086350" y="52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268" name="Line 268"/>
        <xdr:cNvSpPr>
          <a:spLocks/>
        </xdr:cNvSpPr>
      </xdr:nvSpPr>
      <xdr:spPr>
        <a:xfrm>
          <a:off x="5086350" y="5248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269" name="Line 269"/>
        <xdr:cNvSpPr>
          <a:spLocks/>
        </xdr:cNvSpPr>
      </xdr:nvSpPr>
      <xdr:spPr>
        <a:xfrm flipV="1">
          <a:off x="396240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270" name="Line 270"/>
        <xdr:cNvSpPr>
          <a:spLocks/>
        </xdr:cNvSpPr>
      </xdr:nvSpPr>
      <xdr:spPr>
        <a:xfrm>
          <a:off x="3962400" y="54578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271" name="Line 271"/>
        <xdr:cNvSpPr>
          <a:spLocks/>
        </xdr:cNvSpPr>
      </xdr:nvSpPr>
      <xdr:spPr>
        <a:xfrm>
          <a:off x="7429500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272" name="Line 272"/>
        <xdr:cNvSpPr>
          <a:spLocks/>
        </xdr:cNvSpPr>
      </xdr:nvSpPr>
      <xdr:spPr>
        <a:xfrm flipV="1">
          <a:off x="5114925" y="408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73" name="Line 273"/>
        <xdr:cNvSpPr>
          <a:spLocks/>
        </xdr:cNvSpPr>
      </xdr:nvSpPr>
      <xdr:spPr>
        <a:xfrm>
          <a:off x="5114925" y="4314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74" name="Line 274"/>
        <xdr:cNvSpPr>
          <a:spLocks/>
        </xdr:cNvSpPr>
      </xdr:nvSpPr>
      <xdr:spPr>
        <a:xfrm>
          <a:off x="51244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" y="31718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76" name="Line 276"/>
        <xdr:cNvSpPr>
          <a:spLocks/>
        </xdr:cNvSpPr>
      </xdr:nvSpPr>
      <xdr:spPr>
        <a:xfrm>
          <a:off x="74199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14</xdr:row>
      <xdr:rowOff>0</xdr:rowOff>
    </xdr:from>
    <xdr:to>
      <xdr:col>20</xdr:col>
      <xdr:colOff>466725</xdr:colOff>
      <xdr:row>14</xdr:row>
      <xdr:rowOff>219075</xdr:rowOff>
    </xdr:to>
    <xdr:sp>
      <xdr:nvSpPr>
        <xdr:cNvPr id="277" name="Line 277"/>
        <xdr:cNvSpPr>
          <a:spLocks/>
        </xdr:cNvSpPr>
      </xdr:nvSpPr>
      <xdr:spPr>
        <a:xfrm>
          <a:off x="121062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5114925" y="17907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149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80" name="Line 280"/>
        <xdr:cNvSpPr>
          <a:spLocks/>
        </xdr:cNvSpPr>
      </xdr:nvSpPr>
      <xdr:spPr>
        <a:xfrm>
          <a:off x="7429500" y="54578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81" name="Line 281"/>
        <xdr:cNvSpPr>
          <a:spLocks/>
        </xdr:cNvSpPr>
      </xdr:nvSpPr>
      <xdr:spPr>
        <a:xfrm>
          <a:off x="8591550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2" name="Line 282"/>
        <xdr:cNvSpPr>
          <a:spLocks/>
        </xdr:cNvSpPr>
      </xdr:nvSpPr>
      <xdr:spPr>
        <a:xfrm>
          <a:off x="9315450" y="17907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15</xdr:row>
      <xdr:rowOff>0</xdr:rowOff>
    </xdr:from>
    <xdr:to>
      <xdr:col>24</xdr:col>
      <xdr:colOff>533400</xdr:colOff>
      <xdr:row>15</xdr:row>
      <xdr:rowOff>0</xdr:rowOff>
    </xdr:to>
    <xdr:sp>
      <xdr:nvSpPr>
        <xdr:cNvPr id="283" name="Line 283"/>
        <xdr:cNvSpPr>
          <a:spLocks/>
        </xdr:cNvSpPr>
      </xdr:nvSpPr>
      <xdr:spPr>
        <a:xfrm>
          <a:off x="144970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284" name="Line 284"/>
        <xdr:cNvSpPr>
          <a:spLocks/>
        </xdr:cNvSpPr>
      </xdr:nvSpPr>
      <xdr:spPr>
        <a:xfrm>
          <a:off x="74580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63917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76312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287" name="Line 287"/>
        <xdr:cNvSpPr>
          <a:spLocks/>
        </xdr:cNvSpPr>
      </xdr:nvSpPr>
      <xdr:spPr>
        <a:xfrm flipV="1">
          <a:off x="863917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288" name="Line 288"/>
        <xdr:cNvSpPr>
          <a:spLocks/>
        </xdr:cNvSpPr>
      </xdr:nvSpPr>
      <xdr:spPr>
        <a:xfrm>
          <a:off x="8639175" y="6600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14</xdr:row>
      <xdr:rowOff>0</xdr:rowOff>
    </xdr:from>
    <xdr:to>
      <xdr:col>20</xdr:col>
      <xdr:colOff>476250</xdr:colOff>
      <xdr:row>14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991850" y="3171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943350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291" name="Line 291"/>
        <xdr:cNvSpPr>
          <a:spLocks/>
        </xdr:cNvSpPr>
      </xdr:nvSpPr>
      <xdr:spPr>
        <a:xfrm>
          <a:off x="2781300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292" name="Line 292"/>
        <xdr:cNvSpPr>
          <a:spLocks/>
        </xdr:cNvSpPr>
      </xdr:nvSpPr>
      <xdr:spPr>
        <a:xfrm>
          <a:off x="1619250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293" name="Line 293"/>
        <xdr:cNvSpPr>
          <a:spLocks/>
        </xdr:cNvSpPr>
      </xdr:nvSpPr>
      <xdr:spPr>
        <a:xfrm>
          <a:off x="1619250" y="4314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294" name="Line 294"/>
        <xdr:cNvSpPr>
          <a:spLocks/>
        </xdr:cNvSpPr>
      </xdr:nvSpPr>
      <xdr:spPr>
        <a:xfrm>
          <a:off x="27527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9525</xdr:rowOff>
    </xdr:from>
    <xdr:to>
      <xdr:col>2</xdr:col>
      <xdr:colOff>457200</xdr:colOff>
      <xdr:row>14</xdr:row>
      <xdr:rowOff>219075</xdr:rowOff>
    </xdr:to>
    <xdr:sp>
      <xdr:nvSpPr>
        <xdr:cNvPr id="295" name="Line 295"/>
        <xdr:cNvSpPr>
          <a:spLocks/>
        </xdr:cNvSpPr>
      </xdr:nvSpPr>
      <xdr:spPr>
        <a:xfrm>
          <a:off x="16192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14</xdr:row>
      <xdr:rowOff>0</xdr:rowOff>
    </xdr:from>
    <xdr:to>
      <xdr:col>4</xdr:col>
      <xdr:colOff>419100</xdr:colOff>
      <xdr:row>14</xdr:row>
      <xdr:rowOff>0</xdr:rowOff>
    </xdr:to>
    <xdr:sp>
      <xdr:nvSpPr>
        <xdr:cNvPr id="296" name="Line 296"/>
        <xdr:cNvSpPr>
          <a:spLocks/>
        </xdr:cNvSpPr>
      </xdr:nvSpPr>
      <xdr:spPr>
        <a:xfrm>
          <a:off x="1619250" y="3171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14</xdr:row>
      <xdr:rowOff>0</xdr:rowOff>
    </xdr:from>
    <xdr:to>
      <xdr:col>22</xdr:col>
      <xdr:colOff>485775</xdr:colOff>
      <xdr:row>14</xdr:row>
      <xdr:rowOff>219075</xdr:rowOff>
    </xdr:to>
    <xdr:sp>
      <xdr:nvSpPr>
        <xdr:cNvPr id="297" name="Line 298"/>
        <xdr:cNvSpPr>
          <a:spLocks/>
        </xdr:cNvSpPr>
      </xdr:nvSpPr>
      <xdr:spPr>
        <a:xfrm>
          <a:off x="13287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298" name="Line 299"/>
        <xdr:cNvSpPr>
          <a:spLocks/>
        </xdr:cNvSpPr>
      </xdr:nvSpPr>
      <xdr:spPr>
        <a:xfrm>
          <a:off x="8677275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14</xdr:row>
      <xdr:rowOff>0</xdr:rowOff>
    </xdr:from>
    <xdr:to>
      <xdr:col>10</xdr:col>
      <xdr:colOff>476250</xdr:colOff>
      <xdr:row>14</xdr:row>
      <xdr:rowOff>219075</xdr:rowOff>
    </xdr:to>
    <xdr:sp>
      <xdr:nvSpPr>
        <xdr:cNvPr id="299" name="Line 300"/>
        <xdr:cNvSpPr>
          <a:spLocks/>
        </xdr:cNvSpPr>
      </xdr:nvSpPr>
      <xdr:spPr>
        <a:xfrm>
          <a:off x="628650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14</xdr:row>
      <xdr:rowOff>0</xdr:rowOff>
    </xdr:from>
    <xdr:to>
      <xdr:col>24</xdr:col>
      <xdr:colOff>485775</xdr:colOff>
      <xdr:row>15</xdr:row>
      <xdr:rowOff>0</xdr:rowOff>
    </xdr:to>
    <xdr:sp>
      <xdr:nvSpPr>
        <xdr:cNvPr id="300" name="Line 302"/>
        <xdr:cNvSpPr>
          <a:spLocks/>
        </xdr:cNvSpPr>
      </xdr:nvSpPr>
      <xdr:spPr>
        <a:xfrm>
          <a:off x="144494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14</xdr:row>
      <xdr:rowOff>0</xdr:rowOff>
    </xdr:from>
    <xdr:to>
      <xdr:col>24</xdr:col>
      <xdr:colOff>485775</xdr:colOff>
      <xdr:row>14</xdr:row>
      <xdr:rowOff>0</xdr:rowOff>
    </xdr:to>
    <xdr:sp>
      <xdr:nvSpPr>
        <xdr:cNvPr id="301" name="Line 303"/>
        <xdr:cNvSpPr>
          <a:spLocks/>
        </xdr:cNvSpPr>
      </xdr:nvSpPr>
      <xdr:spPr>
        <a:xfrm>
          <a:off x="12106275" y="31718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B35" sqref="B35"/>
    </sheetView>
  </sheetViews>
  <sheetFormatPr defaultColWidth="9.140625" defaultRowHeight="12.75"/>
  <cols>
    <col min="2" max="2" width="34.28125" style="0" bestFit="1" customWidth="1"/>
    <col min="3" max="3" width="18.00390625" style="0" bestFit="1" customWidth="1"/>
    <col min="4" max="4" width="19.421875" style="0" bestFit="1" customWidth="1"/>
    <col min="5" max="5" width="21.140625" style="0" bestFit="1" customWidth="1"/>
    <col min="6" max="6" width="14.421875" style="0" bestFit="1" customWidth="1"/>
  </cols>
  <sheetData>
    <row r="2" ht="13.5" thickBot="1"/>
    <row r="3" spans="1:6" ht="20.25">
      <c r="A3" s="245" t="s">
        <v>44</v>
      </c>
      <c r="B3" s="245"/>
      <c r="C3" s="246" t="s">
        <v>113</v>
      </c>
      <c r="D3" s="246" t="s">
        <v>113</v>
      </c>
      <c r="E3" s="247" t="s">
        <v>114</v>
      </c>
      <c r="F3" s="248" t="s">
        <v>115</v>
      </c>
    </row>
    <row r="4" spans="1:6" ht="16.5" thickBot="1">
      <c r="A4" s="249"/>
      <c r="B4" s="249"/>
      <c r="C4" s="250" t="s">
        <v>116</v>
      </c>
      <c r="D4" s="250" t="s">
        <v>117</v>
      </c>
      <c r="E4" s="637">
        <v>0.35</v>
      </c>
      <c r="F4" s="251" t="s">
        <v>118</v>
      </c>
    </row>
    <row r="5" spans="1:6" ht="19.5" thickTop="1">
      <c r="A5" s="1" t="s">
        <v>0</v>
      </c>
      <c r="B5" s="2" t="s">
        <v>1</v>
      </c>
      <c r="C5" s="3">
        <v>38628000</v>
      </c>
      <c r="D5" s="4">
        <v>38628000</v>
      </c>
      <c r="E5" s="4">
        <v>37574900</v>
      </c>
      <c r="F5" s="5">
        <v>-1053100</v>
      </c>
    </row>
    <row r="6" spans="1:6" ht="18.75">
      <c r="A6" s="1" t="s">
        <v>2</v>
      </c>
      <c r="B6" s="2" t="s">
        <v>3</v>
      </c>
      <c r="C6" s="3">
        <v>63988000</v>
      </c>
      <c r="D6" s="4">
        <v>63988000</v>
      </c>
      <c r="E6" s="4">
        <v>62659100</v>
      </c>
      <c r="F6" s="5">
        <v>-1328900</v>
      </c>
    </row>
    <row r="7" spans="1:6" ht="18.75">
      <c r="A7" s="1" t="s">
        <v>4</v>
      </c>
      <c r="B7" s="2" t="s">
        <v>5</v>
      </c>
      <c r="C7" s="3">
        <v>19416000</v>
      </c>
      <c r="D7" s="4">
        <v>19416000</v>
      </c>
      <c r="E7" s="4">
        <v>19160500</v>
      </c>
      <c r="F7" s="5">
        <v>-255500</v>
      </c>
    </row>
    <row r="8" spans="1:6" ht="18.75">
      <c r="A8" s="1" t="s">
        <v>6</v>
      </c>
      <c r="B8" s="2" t="s">
        <v>7</v>
      </c>
      <c r="C8" s="3">
        <v>11888000</v>
      </c>
      <c r="D8" s="4">
        <v>11888000</v>
      </c>
      <c r="E8" s="4">
        <v>11663700</v>
      </c>
      <c r="F8" s="5">
        <v>-224300</v>
      </c>
    </row>
    <row r="9" spans="1:6" ht="18.75">
      <c r="A9" s="1" t="s">
        <v>8</v>
      </c>
      <c r="B9" s="2" t="s">
        <v>9</v>
      </c>
      <c r="C9" s="3">
        <v>21970000</v>
      </c>
      <c r="D9" s="4">
        <v>21970000</v>
      </c>
      <c r="E9" s="4">
        <v>19569000</v>
      </c>
      <c r="F9" s="5">
        <v>-2401000</v>
      </c>
    </row>
    <row r="10" spans="1:6" ht="18.75">
      <c r="A10" s="1" t="s">
        <v>10</v>
      </c>
      <c r="B10" s="2" t="s">
        <v>11</v>
      </c>
      <c r="C10" s="3">
        <v>59648000</v>
      </c>
      <c r="D10" s="4">
        <v>59648000</v>
      </c>
      <c r="E10" s="4">
        <v>56711900</v>
      </c>
      <c r="F10" s="5">
        <v>-2936100</v>
      </c>
    </row>
    <row r="11" spans="1:6" ht="18.75">
      <c r="A11" s="1" t="s">
        <v>12</v>
      </c>
      <c r="B11" s="2" t="s">
        <v>13</v>
      </c>
      <c r="C11" s="3">
        <v>49211000</v>
      </c>
      <c r="D11" s="4">
        <v>49211000</v>
      </c>
      <c r="E11" s="4">
        <v>46384800</v>
      </c>
      <c r="F11" s="5">
        <v>-2826200</v>
      </c>
    </row>
    <row r="12" spans="1:6" ht="18.75">
      <c r="A12" s="1" t="s">
        <v>14</v>
      </c>
      <c r="B12" s="2" t="s">
        <v>15</v>
      </c>
      <c r="C12" s="3">
        <v>37667000</v>
      </c>
      <c r="D12" s="4">
        <v>37667000</v>
      </c>
      <c r="E12" s="4">
        <v>35152300</v>
      </c>
      <c r="F12" s="5">
        <v>-2514700</v>
      </c>
    </row>
    <row r="13" spans="1:6" ht="19.5" thickBot="1">
      <c r="A13" s="1" t="s">
        <v>16</v>
      </c>
      <c r="B13" s="2" t="s">
        <v>17</v>
      </c>
      <c r="C13" s="3">
        <v>31500000</v>
      </c>
      <c r="D13" s="4">
        <v>31500000</v>
      </c>
      <c r="E13" s="4">
        <v>30963500</v>
      </c>
      <c r="F13" s="6">
        <v>-536500</v>
      </c>
    </row>
    <row r="14" spans="1:6" ht="19.5" thickBot="1">
      <c r="A14" s="7"/>
      <c r="B14" s="8" t="s">
        <v>18</v>
      </c>
      <c r="C14" s="9">
        <v>353937000</v>
      </c>
      <c r="D14" s="10">
        <v>353937000</v>
      </c>
      <c r="E14" s="10">
        <v>339817300</v>
      </c>
      <c r="F14" s="11">
        <v>-14119700</v>
      </c>
    </row>
    <row r="15" spans="1:6" ht="18.75">
      <c r="A15" s="1" t="s">
        <v>19</v>
      </c>
      <c r="B15" s="2" t="s">
        <v>20</v>
      </c>
      <c r="C15" s="12">
        <v>78865000</v>
      </c>
      <c r="D15" s="4">
        <v>81145000</v>
      </c>
      <c r="E15" s="4">
        <v>80613000</v>
      </c>
      <c r="F15" s="5">
        <v>-532000</v>
      </c>
    </row>
    <row r="16" spans="1:6" ht="18.75">
      <c r="A16" s="13" t="s">
        <v>21</v>
      </c>
      <c r="B16" s="14" t="s">
        <v>22</v>
      </c>
      <c r="C16" s="15">
        <v>36436000</v>
      </c>
      <c r="D16" s="16">
        <v>16436000</v>
      </c>
      <c r="E16" s="16">
        <v>14616000</v>
      </c>
      <c r="F16" s="5">
        <v>-1820000</v>
      </c>
    </row>
    <row r="17" spans="1:6" ht="18.75">
      <c r="A17" s="1" t="s">
        <v>23</v>
      </c>
      <c r="B17" s="2" t="s">
        <v>24</v>
      </c>
      <c r="C17" s="15">
        <v>20728000</v>
      </c>
      <c r="D17" s="4">
        <v>20728000</v>
      </c>
      <c r="E17" s="4">
        <v>17966900</v>
      </c>
      <c r="F17" s="5">
        <v>-2761100</v>
      </c>
    </row>
    <row r="18" spans="1:6" ht="18.75">
      <c r="A18" s="1" t="s">
        <v>25</v>
      </c>
      <c r="B18" s="2" t="s">
        <v>26</v>
      </c>
      <c r="C18" s="15">
        <v>63409000</v>
      </c>
      <c r="D18" s="4">
        <v>80209000</v>
      </c>
      <c r="E18" s="4">
        <v>72607700</v>
      </c>
      <c r="F18" s="5">
        <v>-7601300</v>
      </c>
    </row>
    <row r="19" spans="1:6" ht="18.75">
      <c r="A19" s="1" t="s">
        <v>27</v>
      </c>
      <c r="B19" s="2" t="s">
        <v>28</v>
      </c>
      <c r="C19" s="15">
        <v>50000000</v>
      </c>
      <c r="D19" s="4">
        <v>53850000</v>
      </c>
      <c r="E19" s="4">
        <v>49947900</v>
      </c>
      <c r="F19" s="5">
        <v>-3902100</v>
      </c>
    </row>
    <row r="20" spans="1:6" ht="18.75">
      <c r="A20" s="13" t="s">
        <v>29</v>
      </c>
      <c r="B20" s="14" t="s">
        <v>30</v>
      </c>
      <c r="C20" s="15">
        <v>29361000</v>
      </c>
      <c r="D20" s="16">
        <v>30361000</v>
      </c>
      <c r="E20" s="16">
        <v>29454200</v>
      </c>
      <c r="F20" s="5">
        <v>-906800</v>
      </c>
    </row>
    <row r="21" spans="1:6" ht="19.5" thickBot="1">
      <c r="A21" s="17" t="s">
        <v>31</v>
      </c>
      <c r="B21" s="18" t="s">
        <v>32</v>
      </c>
      <c r="C21" s="19">
        <v>213560000</v>
      </c>
      <c r="D21" s="20">
        <v>221016000</v>
      </c>
      <c r="E21" s="20">
        <v>218012000</v>
      </c>
      <c r="F21" s="6">
        <v>-3004000</v>
      </c>
    </row>
    <row r="22" spans="1:6" ht="18.75" thickBot="1">
      <c r="A22" s="7"/>
      <c r="B22" s="21" t="s">
        <v>33</v>
      </c>
      <c r="C22" s="9">
        <v>846296000</v>
      </c>
      <c r="D22" s="22">
        <v>857682000</v>
      </c>
      <c r="E22" s="22">
        <v>823035000</v>
      </c>
      <c r="F22" s="6">
        <v>-34647000</v>
      </c>
    </row>
    <row r="23" spans="1:5" ht="18.75" thickBot="1">
      <c r="A23" s="23"/>
      <c r="B23" s="23"/>
      <c r="C23" s="24"/>
      <c r="D23" s="23"/>
      <c r="E23" s="23"/>
    </row>
    <row r="24" spans="1:4" ht="18.75">
      <c r="A24" s="23"/>
      <c r="B24" s="25" t="s">
        <v>34</v>
      </c>
      <c r="C24" s="26">
        <v>144605000</v>
      </c>
      <c r="D24" s="27">
        <v>104980000</v>
      </c>
    </row>
    <row r="25" spans="1:4" ht="19.5" thickBot="1">
      <c r="A25" s="23"/>
      <c r="B25" s="28" t="s">
        <v>35</v>
      </c>
      <c r="C25" s="29">
        <v>155395000</v>
      </c>
      <c r="D25" s="30">
        <v>194620000</v>
      </c>
    </row>
    <row r="26" spans="1:4" ht="19.5" thickBot="1">
      <c r="A26" s="23"/>
      <c r="B26" s="31" t="s">
        <v>36</v>
      </c>
      <c r="C26" s="32">
        <v>300000000</v>
      </c>
      <c r="D26" s="33">
        <v>299600000</v>
      </c>
    </row>
    <row r="27" spans="1:4" ht="18.75">
      <c r="A27" s="23"/>
      <c r="B27" s="34" t="s">
        <v>37</v>
      </c>
      <c r="C27" s="3">
        <v>5000000</v>
      </c>
      <c r="D27" s="35">
        <v>4400000</v>
      </c>
    </row>
    <row r="28" spans="1:4" ht="18.75">
      <c r="A28" s="23"/>
      <c r="B28" s="36" t="s">
        <v>38</v>
      </c>
      <c r="C28" s="37">
        <v>31820400</v>
      </c>
      <c r="D28" s="38">
        <v>35603800</v>
      </c>
    </row>
    <row r="29" spans="1:4" ht="18.75">
      <c r="A29" s="23"/>
      <c r="B29" s="39" t="s">
        <v>39</v>
      </c>
      <c r="C29" s="37">
        <v>15000000</v>
      </c>
      <c r="D29" s="38">
        <v>35000000</v>
      </c>
    </row>
    <row r="30" spans="1:4" ht="19.5" thickBot="1">
      <c r="A30" s="23"/>
      <c r="B30" s="40" t="s">
        <v>40</v>
      </c>
      <c r="C30" s="41">
        <v>10000000</v>
      </c>
      <c r="D30" s="42">
        <v>10000000</v>
      </c>
    </row>
    <row r="31" spans="1:4" ht="18.75" thickBot="1">
      <c r="A31" s="23"/>
      <c r="B31" s="43" t="s">
        <v>41</v>
      </c>
      <c r="C31" s="44">
        <v>361820400</v>
      </c>
      <c r="D31" s="45">
        <v>384603800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8"/>
  <sheetViews>
    <sheetView workbookViewId="0" topLeftCell="A28">
      <selection activeCell="J42" sqref="J42"/>
    </sheetView>
  </sheetViews>
  <sheetFormatPr defaultColWidth="9.140625" defaultRowHeight="12.75"/>
  <cols>
    <col min="1" max="1" width="8.28125" style="0" customWidth="1"/>
    <col min="2" max="2" width="7.57421875" style="0" customWidth="1"/>
    <col min="3" max="3" width="43.421875" style="0" customWidth="1"/>
    <col min="4" max="4" width="18.00390625" style="0" bestFit="1" customWidth="1"/>
    <col min="5" max="5" width="18.57421875" style="0" customWidth="1"/>
    <col min="6" max="6" width="18.8515625" style="0" customWidth="1"/>
    <col min="7" max="7" width="18.00390625" style="49" bestFit="1" customWidth="1"/>
    <col min="8" max="8" width="8.8515625" style="50" customWidth="1"/>
    <col min="9" max="9" width="22.00390625" style="51" bestFit="1" customWidth="1"/>
    <col min="11" max="11" width="11.00390625" style="0" bestFit="1" customWidth="1"/>
  </cols>
  <sheetData>
    <row r="1" spans="1:5" ht="23.25">
      <c r="A1" s="46"/>
      <c r="B1" s="46"/>
      <c r="C1" s="47" t="s">
        <v>119</v>
      </c>
      <c r="D1" s="48"/>
      <c r="E1" s="48"/>
    </row>
    <row r="2" spans="1:5" ht="16.5" thickBot="1">
      <c r="A2" s="52" t="s">
        <v>87</v>
      </c>
      <c r="B2" s="52"/>
      <c r="C2" s="53"/>
      <c r="D2" s="49"/>
      <c r="E2" s="49"/>
    </row>
    <row r="3" spans="1:7" ht="15.75">
      <c r="A3" s="54" t="s">
        <v>42</v>
      </c>
      <c r="B3" s="55" t="s">
        <v>43</v>
      </c>
      <c r="C3" s="56" t="s">
        <v>44</v>
      </c>
      <c r="D3" s="57" t="s">
        <v>45</v>
      </c>
      <c r="E3" s="57" t="s">
        <v>88</v>
      </c>
      <c r="F3" s="568" t="s">
        <v>194</v>
      </c>
      <c r="G3" s="580" t="s">
        <v>195</v>
      </c>
    </row>
    <row r="4" spans="1:7" ht="16.5" thickBot="1">
      <c r="A4" s="58"/>
      <c r="B4" s="59"/>
      <c r="C4" s="60" t="s">
        <v>46</v>
      </c>
      <c r="D4" s="61">
        <v>2013</v>
      </c>
      <c r="E4" s="194">
        <v>2014</v>
      </c>
      <c r="F4" s="569"/>
      <c r="G4" s="581"/>
    </row>
    <row r="5" spans="1:7" ht="17.25" thickTop="1">
      <c r="A5" s="62">
        <v>3311</v>
      </c>
      <c r="B5" s="63">
        <v>5331</v>
      </c>
      <c r="C5" s="64" t="s">
        <v>47</v>
      </c>
      <c r="D5" s="65">
        <v>20021000</v>
      </c>
      <c r="E5" s="65">
        <v>20021000</v>
      </c>
      <c r="F5" s="570"/>
      <c r="G5" s="582"/>
    </row>
    <row r="6" spans="1:7" ht="16.5">
      <c r="A6" s="62"/>
      <c r="B6" s="63"/>
      <c r="C6" s="64" t="s">
        <v>48</v>
      </c>
      <c r="D6" s="67">
        <v>38026000</v>
      </c>
      <c r="E6" s="67">
        <v>38628000</v>
      </c>
      <c r="F6" s="571"/>
      <c r="G6" s="583"/>
    </row>
    <row r="7" spans="1:7" ht="16.5">
      <c r="A7" s="62"/>
      <c r="B7" s="63"/>
      <c r="C7" s="64" t="s">
        <v>49</v>
      </c>
      <c r="D7" s="67">
        <v>63988000</v>
      </c>
      <c r="E7" s="67">
        <v>63988000</v>
      </c>
      <c r="F7" s="571"/>
      <c r="G7" s="583"/>
    </row>
    <row r="8" spans="1:7" ht="16.5">
      <c r="A8" s="62"/>
      <c r="B8" s="63"/>
      <c r="C8" s="64" t="s">
        <v>50</v>
      </c>
      <c r="D8" s="67">
        <v>19416000</v>
      </c>
      <c r="E8" s="67">
        <v>19416000</v>
      </c>
      <c r="F8" s="571"/>
      <c r="G8" s="583"/>
    </row>
    <row r="9" spans="1:7" ht="16.5">
      <c r="A9" s="62"/>
      <c r="B9" s="63"/>
      <c r="C9" s="64" t="s">
        <v>51</v>
      </c>
      <c r="D9" s="67">
        <v>11888000</v>
      </c>
      <c r="E9" s="67">
        <v>11888000</v>
      </c>
      <c r="F9" s="571"/>
      <c r="G9" s="583"/>
    </row>
    <row r="10" spans="1:7" ht="16.5">
      <c r="A10" s="62"/>
      <c r="B10" s="63"/>
      <c r="C10" s="64" t="s">
        <v>52</v>
      </c>
      <c r="D10" s="67">
        <v>21970000</v>
      </c>
      <c r="E10" s="67">
        <v>21970000</v>
      </c>
      <c r="F10" s="571"/>
      <c r="G10" s="583"/>
    </row>
    <row r="11" spans="1:7" ht="16.5">
      <c r="A11" s="62"/>
      <c r="B11" s="63"/>
      <c r="C11" s="64" t="s">
        <v>53</v>
      </c>
      <c r="D11" s="67">
        <v>59648000</v>
      </c>
      <c r="E11" s="67">
        <v>59648000</v>
      </c>
      <c r="F11" s="571"/>
      <c r="G11" s="583"/>
    </row>
    <row r="12" spans="1:7" ht="16.5">
      <c r="A12" s="62"/>
      <c r="B12" s="63"/>
      <c r="C12" s="64" t="s">
        <v>54</v>
      </c>
      <c r="D12" s="67">
        <v>49211000</v>
      </c>
      <c r="E12" s="67">
        <v>49211000</v>
      </c>
      <c r="F12" s="571"/>
      <c r="G12" s="583"/>
    </row>
    <row r="13" spans="1:7" ht="16.5">
      <c r="A13" s="62"/>
      <c r="B13" s="63"/>
      <c r="C13" s="64" t="s">
        <v>55</v>
      </c>
      <c r="D13" s="67">
        <v>37667000</v>
      </c>
      <c r="E13" s="67">
        <v>37667000</v>
      </c>
      <c r="F13" s="571"/>
      <c r="G13" s="583"/>
    </row>
    <row r="14" spans="1:7" ht="16.5">
      <c r="A14" s="62"/>
      <c r="B14" s="63"/>
      <c r="C14" s="69" t="s">
        <v>56</v>
      </c>
      <c r="D14" s="67">
        <v>31500000</v>
      </c>
      <c r="E14" s="67">
        <v>31500000</v>
      </c>
      <c r="F14" s="571"/>
      <c r="G14" s="583"/>
    </row>
    <row r="15" spans="1:7" ht="16.5">
      <c r="A15" s="70">
        <v>3312</v>
      </c>
      <c r="B15" s="71">
        <v>5331</v>
      </c>
      <c r="C15" s="64" t="s">
        <v>57</v>
      </c>
      <c r="D15" s="67">
        <v>78865000</v>
      </c>
      <c r="E15" s="67">
        <v>81145000</v>
      </c>
      <c r="F15" s="571"/>
      <c r="G15" s="583"/>
    </row>
    <row r="16" spans="1:7" ht="16.5">
      <c r="A16" s="70">
        <v>3319</v>
      </c>
      <c r="B16" s="71">
        <v>5331</v>
      </c>
      <c r="C16" s="64" t="s">
        <v>58</v>
      </c>
      <c r="D16" s="67">
        <v>36436000</v>
      </c>
      <c r="E16" s="67">
        <v>16436000</v>
      </c>
      <c r="F16" s="571"/>
      <c r="G16" s="583"/>
    </row>
    <row r="17" spans="1:7" ht="16.5">
      <c r="A17" s="70">
        <v>3319</v>
      </c>
      <c r="B17" s="71">
        <v>5331</v>
      </c>
      <c r="C17" s="64" t="s">
        <v>59</v>
      </c>
      <c r="D17" s="67">
        <v>20728000</v>
      </c>
      <c r="E17" s="67">
        <v>20728000</v>
      </c>
      <c r="F17" s="571"/>
      <c r="G17" s="583"/>
    </row>
    <row r="18" spans="1:7" ht="16.5">
      <c r="A18" s="70">
        <v>3315</v>
      </c>
      <c r="B18" s="71">
        <v>5331</v>
      </c>
      <c r="C18" s="64" t="s">
        <v>60</v>
      </c>
      <c r="D18" s="67">
        <v>63409000</v>
      </c>
      <c r="E18" s="67">
        <v>80209000</v>
      </c>
      <c r="F18" s="571"/>
      <c r="G18" s="583"/>
    </row>
    <row r="19" spans="1:7" ht="16.5">
      <c r="A19" s="70">
        <v>3315</v>
      </c>
      <c r="B19" s="71">
        <v>5331</v>
      </c>
      <c r="C19" s="64" t="s">
        <v>61</v>
      </c>
      <c r="D19" s="67">
        <v>50000000</v>
      </c>
      <c r="E19" s="67">
        <v>53850000</v>
      </c>
      <c r="F19" s="571"/>
      <c r="G19" s="583"/>
    </row>
    <row r="20" spans="1:7" ht="16.5">
      <c r="A20" s="70">
        <v>3315</v>
      </c>
      <c r="B20" s="71">
        <v>5331</v>
      </c>
      <c r="C20" s="64" t="s">
        <v>62</v>
      </c>
      <c r="D20" s="72">
        <v>29361000</v>
      </c>
      <c r="E20" s="72">
        <v>30361000</v>
      </c>
      <c r="F20" s="571"/>
      <c r="G20" s="583"/>
    </row>
    <row r="21" spans="1:8" ht="17.25" thickBot="1">
      <c r="A21" s="73">
        <v>3314</v>
      </c>
      <c r="B21" s="74">
        <v>5331</v>
      </c>
      <c r="C21" s="75" t="s">
        <v>63</v>
      </c>
      <c r="D21" s="76">
        <v>213560000</v>
      </c>
      <c r="E21" s="76">
        <v>221016000</v>
      </c>
      <c r="F21" s="195"/>
      <c r="G21" s="585"/>
      <c r="H21" s="77"/>
    </row>
    <row r="22" spans="1:7" ht="17.25" thickBot="1">
      <c r="A22" s="73"/>
      <c r="B22" s="74"/>
      <c r="C22" s="78" t="s">
        <v>64</v>
      </c>
      <c r="D22" s="79">
        <f>SUM(D5:D21)</f>
        <v>845694000</v>
      </c>
      <c r="E22" s="80">
        <f>SUM(E5:E21)</f>
        <v>857682000</v>
      </c>
      <c r="F22" s="79">
        <f>SUM(F5:F21)</f>
        <v>0</v>
      </c>
      <c r="G22" s="584"/>
    </row>
    <row r="23" spans="1:7" ht="16.5" thickBot="1">
      <c r="A23" s="53" t="s">
        <v>89</v>
      </c>
      <c r="B23" s="53"/>
      <c r="C23" s="83"/>
      <c r="D23" s="84"/>
      <c r="E23" s="85"/>
      <c r="F23" s="51"/>
      <c r="G23" s="86"/>
    </row>
    <row r="24" spans="1:8" ht="16.5">
      <c r="A24" s="87">
        <v>3399</v>
      </c>
      <c r="B24" s="88">
        <v>5229</v>
      </c>
      <c r="C24" s="89" t="s">
        <v>65</v>
      </c>
      <c r="D24" s="90">
        <v>129105000</v>
      </c>
      <c r="E24" s="90">
        <v>104980000</v>
      </c>
      <c r="F24" s="572"/>
      <c r="G24" s="575"/>
      <c r="H24" s="91"/>
    </row>
    <row r="25" spans="1:8" ht="16.5">
      <c r="A25" s="70"/>
      <c r="B25" s="92"/>
      <c r="C25" s="93" t="s">
        <v>66</v>
      </c>
      <c r="D25" s="94">
        <v>170895000</v>
      </c>
      <c r="E25" s="94">
        <v>194620000</v>
      </c>
      <c r="F25" s="570"/>
      <c r="G25" s="576"/>
      <c r="H25" s="91"/>
    </row>
    <row r="26" spans="1:9" ht="16.5">
      <c r="A26" s="70">
        <v>3392</v>
      </c>
      <c r="B26" s="92">
        <v>5229</v>
      </c>
      <c r="C26" s="93" t="s">
        <v>37</v>
      </c>
      <c r="D26" s="72">
        <v>5000000</v>
      </c>
      <c r="E26" s="72">
        <v>4400000</v>
      </c>
      <c r="F26" s="573"/>
      <c r="G26" s="577"/>
      <c r="H26" s="91"/>
      <c r="I26" s="96"/>
    </row>
    <row r="27" spans="1:9" ht="16.5">
      <c r="A27" s="70">
        <v>3319</v>
      </c>
      <c r="B27" s="92">
        <v>5169</v>
      </c>
      <c r="C27" s="93" t="s">
        <v>38</v>
      </c>
      <c r="D27" s="72">
        <v>31820400</v>
      </c>
      <c r="E27" s="72">
        <v>35603800</v>
      </c>
      <c r="F27" s="571"/>
      <c r="G27" s="577"/>
      <c r="H27" s="97"/>
      <c r="I27" s="96"/>
    </row>
    <row r="28" spans="1:12" ht="17.25" thickBot="1">
      <c r="A28" s="98">
        <v>2143</v>
      </c>
      <c r="B28" s="99">
        <v>5169</v>
      </c>
      <c r="C28" s="100" t="s">
        <v>39</v>
      </c>
      <c r="D28" s="72">
        <v>25000000</v>
      </c>
      <c r="E28" s="72">
        <v>45000000</v>
      </c>
      <c r="F28" s="195"/>
      <c r="G28" s="578"/>
      <c r="H28" s="196"/>
      <c r="I28" s="197"/>
      <c r="J28" s="197"/>
      <c r="K28" s="197"/>
      <c r="L28" s="198"/>
    </row>
    <row r="29" spans="1:9" ht="17.25" thickBot="1">
      <c r="A29" s="101"/>
      <c r="B29" s="102"/>
      <c r="C29" s="103" t="s">
        <v>64</v>
      </c>
      <c r="D29" s="104">
        <f>SUM(D24:D28)</f>
        <v>361820400</v>
      </c>
      <c r="E29" s="104">
        <f>SUM(E24:E28)</f>
        <v>384603800</v>
      </c>
      <c r="F29" s="574">
        <f>SUM(F24:F28)</f>
        <v>0</v>
      </c>
      <c r="G29" s="579"/>
      <c r="H29" s="106"/>
      <c r="I29" s="96"/>
    </row>
    <row r="30" spans="1:9" s="111" customFormat="1" ht="17.25" thickBot="1">
      <c r="A30" s="107"/>
      <c r="B30" s="107"/>
      <c r="C30" s="108"/>
      <c r="D30" s="109"/>
      <c r="E30" s="109"/>
      <c r="F30" s="109"/>
      <c r="G30" s="105"/>
      <c r="H30" s="106"/>
      <c r="I30" s="110"/>
    </row>
    <row r="31" spans="1:9" s="111" customFormat="1" ht="18.75" thickBot="1">
      <c r="A31" s="107"/>
      <c r="B31" s="107"/>
      <c r="C31" s="112" t="s">
        <v>67</v>
      </c>
      <c r="D31" s="113">
        <f>SUM(D22+D29)</f>
        <v>1207514400</v>
      </c>
      <c r="E31" s="113">
        <f>SUM(E22+E29)</f>
        <v>1242285800</v>
      </c>
      <c r="F31" s="113">
        <f>SUM(F22+F29)</f>
        <v>0</v>
      </c>
      <c r="G31" s="586"/>
      <c r="H31" s="115"/>
      <c r="I31" s="110"/>
    </row>
    <row r="32" spans="1:9" s="153" customFormat="1" ht="18">
      <c r="A32" s="107"/>
      <c r="B32" s="107"/>
      <c r="C32" s="145"/>
      <c r="D32" s="146"/>
      <c r="E32" s="146"/>
      <c r="F32" s="146"/>
      <c r="G32" s="114"/>
      <c r="H32" s="115"/>
      <c r="I32" s="110"/>
    </row>
    <row r="33" spans="1:9" ht="16.5" thickBot="1">
      <c r="A33" s="53" t="s">
        <v>90</v>
      </c>
      <c r="B33" s="53"/>
      <c r="C33" s="53"/>
      <c r="D33" s="116"/>
      <c r="E33" s="116"/>
      <c r="F33" s="51"/>
      <c r="G33" s="86"/>
      <c r="H33" s="117"/>
      <c r="I33" s="96"/>
    </row>
    <row r="34" spans="1:9" ht="15.75">
      <c r="A34" s="87">
        <v>3314</v>
      </c>
      <c r="B34" s="118" t="s">
        <v>68</v>
      </c>
      <c r="C34" s="119" t="s">
        <v>69</v>
      </c>
      <c r="D34" s="120">
        <v>856300</v>
      </c>
      <c r="E34" s="120">
        <v>970900</v>
      </c>
      <c r="F34" s="572"/>
      <c r="G34" s="588"/>
      <c r="H34" s="91"/>
      <c r="I34" s="96"/>
    </row>
    <row r="35" spans="1:9" ht="15.75">
      <c r="A35" s="70">
        <v>3322</v>
      </c>
      <c r="B35" s="121">
        <v>5229</v>
      </c>
      <c r="C35" s="122" t="s">
        <v>70</v>
      </c>
      <c r="D35" s="66">
        <v>64800</v>
      </c>
      <c r="E35" s="66">
        <v>64800</v>
      </c>
      <c r="F35" s="571"/>
      <c r="G35" s="589"/>
      <c r="H35" s="91"/>
      <c r="I35" s="96"/>
    </row>
    <row r="36" spans="1:9" ht="15.75">
      <c r="A36" s="98"/>
      <c r="B36" s="123"/>
      <c r="C36" s="124" t="s">
        <v>71</v>
      </c>
      <c r="D36" s="68">
        <v>32400</v>
      </c>
      <c r="E36" s="68">
        <v>32400</v>
      </c>
      <c r="F36" s="571"/>
      <c r="G36" s="589"/>
      <c r="I36" s="96"/>
    </row>
    <row r="37" spans="1:7" ht="15.75">
      <c r="A37" s="98"/>
      <c r="B37" s="123"/>
      <c r="C37" s="124" t="s">
        <v>72</v>
      </c>
      <c r="D37" s="68">
        <v>35900</v>
      </c>
      <c r="E37" s="68">
        <v>35900</v>
      </c>
      <c r="F37" s="571"/>
      <c r="G37" s="589"/>
    </row>
    <row r="38" spans="1:7" ht="15.75">
      <c r="A38" s="98"/>
      <c r="B38" s="123"/>
      <c r="C38" s="124" t="s">
        <v>73</v>
      </c>
      <c r="D38" s="68">
        <v>61100</v>
      </c>
      <c r="E38" s="68">
        <v>61100</v>
      </c>
      <c r="F38" s="571"/>
      <c r="G38" s="589"/>
    </row>
    <row r="39" spans="1:7" ht="15.75">
      <c r="A39" s="98"/>
      <c r="B39" s="123"/>
      <c r="C39" s="124" t="s">
        <v>74</v>
      </c>
      <c r="D39" s="68">
        <v>6200</v>
      </c>
      <c r="E39" s="68">
        <v>6200</v>
      </c>
      <c r="F39" s="571"/>
      <c r="G39" s="589"/>
    </row>
    <row r="40" spans="1:7" ht="15.75">
      <c r="A40" s="98"/>
      <c r="B40" s="123"/>
      <c r="C40" s="124" t="s">
        <v>75</v>
      </c>
      <c r="D40" s="68">
        <v>82400</v>
      </c>
      <c r="E40" s="68">
        <v>82400</v>
      </c>
      <c r="F40" s="571"/>
      <c r="G40" s="589"/>
    </row>
    <row r="41" spans="1:7" ht="15.75">
      <c r="A41" s="98"/>
      <c r="B41" s="123"/>
      <c r="C41" s="124" t="s">
        <v>76</v>
      </c>
      <c r="D41" s="68">
        <v>32400</v>
      </c>
      <c r="E41" s="68">
        <v>32400</v>
      </c>
      <c r="F41" s="571"/>
      <c r="G41" s="589"/>
    </row>
    <row r="42" spans="1:7" ht="15.75">
      <c r="A42" s="98"/>
      <c r="B42" s="123"/>
      <c r="C42" s="124" t="s">
        <v>77</v>
      </c>
      <c r="D42" s="68">
        <v>19300</v>
      </c>
      <c r="E42" s="68">
        <v>19300</v>
      </c>
      <c r="F42" s="571"/>
      <c r="G42" s="589"/>
    </row>
    <row r="43" spans="1:7" ht="16.5" customHeight="1" thickBot="1">
      <c r="A43" s="125"/>
      <c r="B43" s="126"/>
      <c r="C43" s="127" t="s">
        <v>78</v>
      </c>
      <c r="D43" s="128">
        <v>10600</v>
      </c>
      <c r="E43" s="128">
        <v>10600</v>
      </c>
      <c r="F43" s="587"/>
      <c r="G43" s="590"/>
    </row>
    <row r="44" spans="1:7" ht="16.5" thickBot="1">
      <c r="A44" s="101"/>
      <c r="B44" s="102"/>
      <c r="C44" s="592" t="s">
        <v>64</v>
      </c>
      <c r="D44" s="81">
        <f>SUM(D34:D43)</f>
        <v>1201400</v>
      </c>
      <c r="E44" s="81">
        <f>SUM(E34:E43)</f>
        <v>1316000</v>
      </c>
      <c r="F44" s="79">
        <f>SUM(F34:F43)</f>
        <v>0</v>
      </c>
      <c r="G44" s="591"/>
    </row>
    <row r="45" spans="1:9" s="133" customFormat="1" ht="15.75">
      <c r="A45" s="107"/>
      <c r="B45" s="107"/>
      <c r="C45" s="129"/>
      <c r="D45" s="130"/>
      <c r="E45" s="130"/>
      <c r="F45" s="130"/>
      <c r="G45" s="131"/>
      <c r="H45" s="132"/>
      <c r="I45" s="96"/>
    </row>
    <row r="46" spans="1:9" s="111" customFormat="1" ht="16.5" thickBot="1">
      <c r="A46" s="134" t="s">
        <v>91</v>
      </c>
      <c r="B46" s="134"/>
      <c r="C46" s="135"/>
      <c r="D46" s="136"/>
      <c r="E46" s="136"/>
      <c r="F46" s="136"/>
      <c r="G46" s="137"/>
      <c r="H46" s="138"/>
      <c r="I46" s="139"/>
    </row>
    <row r="47" spans="1:8" ht="16.5">
      <c r="A47" s="87">
        <v>3322</v>
      </c>
      <c r="B47" s="88">
        <v>5229</v>
      </c>
      <c r="C47" s="199" t="s">
        <v>79</v>
      </c>
      <c r="D47" s="120">
        <v>30000000</v>
      </c>
      <c r="E47" s="120">
        <v>30000000</v>
      </c>
      <c r="F47" s="593"/>
      <c r="G47" s="588"/>
      <c r="H47" s="91"/>
    </row>
    <row r="48" spans="1:8" ht="15.75">
      <c r="A48" s="140">
        <v>3399</v>
      </c>
      <c r="B48" s="141">
        <v>5229</v>
      </c>
      <c r="C48" s="141" t="s">
        <v>80</v>
      </c>
      <c r="D48" s="142">
        <v>15000000</v>
      </c>
      <c r="E48" s="142">
        <v>15000000</v>
      </c>
      <c r="F48" s="594"/>
      <c r="G48" s="583"/>
      <c r="H48" s="91"/>
    </row>
    <row r="49" spans="1:8" ht="16.5">
      <c r="A49" s="98">
        <v>3322</v>
      </c>
      <c r="B49" s="99">
        <v>5169</v>
      </c>
      <c r="C49" s="200" t="s">
        <v>81</v>
      </c>
      <c r="D49" s="142">
        <v>3500000</v>
      </c>
      <c r="E49" s="142">
        <v>3500000</v>
      </c>
      <c r="F49" s="594">
        <v>2000000</v>
      </c>
      <c r="G49" s="95">
        <f>SUM(E49:F49)</f>
        <v>5500000</v>
      </c>
      <c r="H49" s="97"/>
    </row>
    <row r="50" spans="1:8" ht="16.5" thickBot="1">
      <c r="A50" s="151">
        <v>3329</v>
      </c>
      <c r="B50" s="201">
        <v>5169</v>
      </c>
      <c r="C50" s="202" t="s">
        <v>82</v>
      </c>
      <c r="D50" s="76">
        <v>3000000</v>
      </c>
      <c r="E50" s="76">
        <v>1300000</v>
      </c>
      <c r="F50" s="595"/>
      <c r="G50" s="590"/>
      <c r="H50" s="97"/>
    </row>
    <row r="51" spans="1:9" ht="19.5" thickBot="1">
      <c r="A51" s="101"/>
      <c r="B51" s="102"/>
      <c r="C51" s="596" t="s">
        <v>64</v>
      </c>
      <c r="D51" s="597">
        <f>SUM(D47:D50)</f>
        <v>51500000</v>
      </c>
      <c r="E51" s="597">
        <f>SUM(E47:E50)</f>
        <v>49800000</v>
      </c>
      <c r="F51" s="598">
        <f>SUM(F49:F50)</f>
        <v>2000000</v>
      </c>
      <c r="G51" s="599">
        <f>SUM(E51:F51)</f>
        <v>51800000</v>
      </c>
      <c r="H51" s="91"/>
      <c r="I51" s="91"/>
    </row>
    <row r="52" spans="1:9" ht="16.5">
      <c r="A52" s="160"/>
      <c r="B52" s="160"/>
      <c r="C52" s="108"/>
      <c r="D52" s="130"/>
      <c r="E52" s="130"/>
      <c r="F52" s="130"/>
      <c r="G52" s="82"/>
      <c r="H52" s="91"/>
      <c r="I52" s="91"/>
    </row>
    <row r="53" spans="1:9" s="111" customFormat="1" ht="15.75" customHeight="1" thickBot="1">
      <c r="A53" s="134" t="s">
        <v>92</v>
      </c>
      <c r="B53" s="134"/>
      <c r="C53" s="134"/>
      <c r="D53" s="109"/>
      <c r="E53" s="109"/>
      <c r="F53" s="109"/>
      <c r="G53" s="154"/>
      <c r="H53" s="138"/>
      <c r="I53" s="139"/>
    </row>
    <row r="54" spans="1:9" s="111" customFormat="1" ht="18.75" thickBot="1">
      <c r="A54" s="143">
        <v>3399</v>
      </c>
      <c r="B54" s="144">
        <v>5171</v>
      </c>
      <c r="C54" s="203" t="s">
        <v>84</v>
      </c>
      <c r="D54" s="155">
        <v>25000000</v>
      </c>
      <c r="E54" s="155">
        <v>15000000</v>
      </c>
      <c r="F54" s="204">
        <v>9000000</v>
      </c>
      <c r="G54" s="155">
        <f>SUM(E54:F54)</f>
        <v>24000000</v>
      </c>
      <c r="H54" s="206"/>
      <c r="I54" s="139"/>
    </row>
    <row r="55" spans="1:9" s="133" customFormat="1" ht="15.75" customHeight="1">
      <c r="A55" s="107"/>
      <c r="B55" s="107"/>
      <c r="C55" s="129"/>
      <c r="D55" s="130"/>
      <c r="E55" s="130"/>
      <c r="F55" s="130"/>
      <c r="G55" s="131"/>
      <c r="H55" s="97"/>
      <c r="I55" s="96"/>
    </row>
    <row r="56" spans="1:9" s="111" customFormat="1" ht="16.5" thickBot="1">
      <c r="A56" s="134" t="s">
        <v>93</v>
      </c>
      <c r="B56" s="134"/>
      <c r="C56" s="134"/>
      <c r="D56" s="109"/>
      <c r="E56" s="109"/>
      <c r="F56" s="109"/>
      <c r="G56" s="154"/>
      <c r="H56" s="138"/>
      <c r="I56" s="139"/>
    </row>
    <row r="57" spans="1:9" s="111" customFormat="1" ht="18.75" thickBot="1">
      <c r="A57" s="143">
        <v>3429</v>
      </c>
      <c r="B57" s="156">
        <v>5222</v>
      </c>
      <c r="C57" s="157" t="s">
        <v>85</v>
      </c>
      <c r="D57" s="158">
        <v>11340000</v>
      </c>
      <c r="E57" s="158">
        <v>11400000</v>
      </c>
      <c r="F57" s="159">
        <v>940000</v>
      </c>
      <c r="G57" s="600">
        <f>SUM(E57:F57)</f>
        <v>12340000</v>
      </c>
      <c r="H57" s="50"/>
      <c r="I57" s="207"/>
    </row>
    <row r="58" spans="1:9" s="133" customFormat="1" ht="15.75" customHeight="1">
      <c r="A58" s="107"/>
      <c r="B58" s="107"/>
      <c r="C58" s="129"/>
      <c r="D58" s="130"/>
      <c r="E58" s="130"/>
      <c r="F58" s="130"/>
      <c r="G58" s="131"/>
      <c r="H58" s="97"/>
      <c r="I58" s="96"/>
    </row>
    <row r="59" spans="1:8" ht="17.25" thickBot="1">
      <c r="A59" s="147" t="s">
        <v>94</v>
      </c>
      <c r="B59" s="147"/>
      <c r="C59" s="148"/>
      <c r="D59" s="149"/>
      <c r="E59" s="149"/>
      <c r="F59" s="150"/>
      <c r="G59" s="82"/>
      <c r="H59" s="208"/>
    </row>
    <row r="60" spans="1:8" ht="15.75">
      <c r="A60" s="209">
        <v>3322</v>
      </c>
      <c r="B60" s="210"/>
      <c r="C60" s="211" t="s">
        <v>83</v>
      </c>
      <c r="D60" s="90">
        <v>46360000</v>
      </c>
      <c r="E60" s="90">
        <v>20000000</v>
      </c>
      <c r="F60" s="607">
        <v>25477000</v>
      </c>
      <c r="G60" s="603">
        <f>SUM(E60:F60)</f>
        <v>45477000</v>
      </c>
      <c r="H60" s="152"/>
    </row>
    <row r="61" spans="1:8" ht="16.5" thickBot="1">
      <c r="A61" s="212">
        <v>3329</v>
      </c>
      <c r="B61" s="212">
        <v>3329</v>
      </c>
      <c r="C61" s="213" t="s">
        <v>95</v>
      </c>
      <c r="D61" s="214"/>
      <c r="E61" s="214">
        <v>5000000</v>
      </c>
      <c r="F61" s="601"/>
      <c r="G61" s="604"/>
      <c r="H61" s="152"/>
    </row>
    <row r="62" spans="1:8" ht="18.75" thickBot="1">
      <c r="A62" s="215"/>
      <c r="B62" s="215"/>
      <c r="C62" s="216" t="s">
        <v>41</v>
      </c>
      <c r="D62" s="217">
        <f>SUM(D60:D61)</f>
        <v>46360000</v>
      </c>
      <c r="E62" s="217">
        <f>SUM(E60:E61)</f>
        <v>25000000</v>
      </c>
      <c r="F62" s="602">
        <f>SUM(F60:F61)</f>
        <v>25477000</v>
      </c>
      <c r="G62" s="605">
        <f>SUM(E62:F62)</f>
        <v>50477000</v>
      </c>
      <c r="H62" s="152"/>
    </row>
    <row r="63" spans="1:9" s="111" customFormat="1" ht="16.5" thickBot="1">
      <c r="A63" s="107"/>
      <c r="B63" s="107"/>
      <c r="C63" s="107"/>
      <c r="D63" s="218"/>
      <c r="E63" s="218"/>
      <c r="F63" s="218"/>
      <c r="G63" s="205"/>
      <c r="H63" s="206"/>
      <c r="I63" s="139"/>
    </row>
    <row r="64" spans="1:11" ht="21" thickBot="1">
      <c r="A64" s="160"/>
      <c r="B64" s="160"/>
      <c r="C64" s="219" t="s">
        <v>86</v>
      </c>
      <c r="D64" s="161">
        <f>SUM(D31+D44+D51+D54+D57+D62)</f>
        <v>1342915800</v>
      </c>
      <c r="E64" s="161">
        <f>SUM(E31+E44+E51+E54+E57+E62)</f>
        <v>1344801800</v>
      </c>
      <c r="F64" s="161">
        <f>SUM(F51+F54+F57+F62)</f>
        <v>37417000</v>
      </c>
      <c r="G64" s="606">
        <f>SUM(E64:F64)</f>
        <v>1382218800</v>
      </c>
      <c r="I64" s="96"/>
      <c r="J64" s="133"/>
      <c r="K64" s="133"/>
    </row>
    <row r="65" spans="1:11" ht="15.75">
      <c r="A65" s="53"/>
      <c r="B65" s="53"/>
      <c r="C65" s="53"/>
      <c r="D65" s="162"/>
      <c r="E65" s="162"/>
      <c r="F65" s="133"/>
      <c r="G65" s="163"/>
      <c r="H65" s="132"/>
      <c r="I65" s="96"/>
      <c r="J65" s="133"/>
      <c r="K65" s="133"/>
    </row>
    <row r="66" spans="1:11" ht="15.75">
      <c r="A66" s="53"/>
      <c r="B66" s="53"/>
      <c r="C66" s="53"/>
      <c r="D66" s="162"/>
      <c r="E66" s="162"/>
      <c r="F66" s="133"/>
      <c r="G66" s="163"/>
      <c r="H66" s="132"/>
      <c r="I66" s="96"/>
      <c r="J66" s="133"/>
      <c r="K66" s="133"/>
    </row>
    <row r="67" spans="1:11" ht="15.75">
      <c r="A67" s="53"/>
      <c r="B67" s="53"/>
      <c r="C67" s="53"/>
      <c r="D67" s="162"/>
      <c r="E67" s="162"/>
      <c r="F67" s="133"/>
      <c r="G67" s="163"/>
      <c r="H67" s="132"/>
      <c r="I67" s="96"/>
      <c r="J67" s="133"/>
      <c r="K67" s="133"/>
    </row>
    <row r="68" spans="1:11" ht="15.75">
      <c r="A68" s="53"/>
      <c r="B68" s="53"/>
      <c r="C68" s="53"/>
      <c r="D68" s="162"/>
      <c r="E68" s="162"/>
      <c r="F68" s="133"/>
      <c r="G68" s="163"/>
      <c r="H68" s="132"/>
      <c r="I68" s="96"/>
      <c r="J68" s="133"/>
      <c r="K68" s="133"/>
    </row>
    <row r="69" spans="1:11" ht="15.75">
      <c r="A69" s="53"/>
      <c r="B69" s="53"/>
      <c r="C69" s="164"/>
      <c r="D69" s="165"/>
      <c r="E69" s="162"/>
      <c r="F69" s="96"/>
      <c r="G69" s="163"/>
      <c r="H69" s="132"/>
      <c r="I69" s="96"/>
      <c r="J69" s="133"/>
      <c r="K69" s="133"/>
    </row>
    <row r="70" spans="1:11" ht="18">
      <c r="A70" s="133"/>
      <c r="B70" s="133"/>
      <c r="C70" s="220"/>
      <c r="D70" s="221">
        <v>1342915800</v>
      </c>
      <c r="E70" s="222" t="s">
        <v>96</v>
      </c>
      <c r="F70" s="223"/>
      <c r="I70" s="96"/>
      <c r="J70" s="133"/>
      <c r="K70" s="133"/>
    </row>
    <row r="71" spans="1:11" ht="18">
      <c r="A71" s="166"/>
      <c r="B71" s="166"/>
      <c r="C71" s="220"/>
      <c r="D71" s="224">
        <v>-27300000</v>
      </c>
      <c r="E71" s="225" t="s">
        <v>97</v>
      </c>
      <c r="F71" s="223"/>
      <c r="G71" s="167"/>
      <c r="H71" s="132"/>
      <c r="I71" s="96"/>
      <c r="J71" s="133"/>
      <c r="K71" s="133"/>
    </row>
    <row r="72" spans="1:11" ht="18">
      <c r="A72" s="166"/>
      <c r="B72" s="166"/>
      <c r="C72" s="220"/>
      <c r="D72" s="224">
        <v>-2000000</v>
      </c>
      <c r="E72" s="226" t="s">
        <v>98</v>
      </c>
      <c r="F72" s="223"/>
      <c r="G72" s="167"/>
      <c r="H72" s="132"/>
      <c r="I72" s="96"/>
      <c r="J72" s="133"/>
      <c r="K72" s="133"/>
    </row>
    <row r="73" spans="1:11" ht="18">
      <c r="A73" s="166"/>
      <c r="B73" s="166"/>
      <c r="C73" s="220"/>
      <c r="D73" s="224">
        <v>-10000000</v>
      </c>
      <c r="E73" s="226" t="s">
        <v>99</v>
      </c>
      <c r="F73" s="223"/>
      <c r="G73" s="167"/>
      <c r="H73" s="132"/>
      <c r="I73" s="96"/>
      <c r="J73" s="133"/>
      <c r="K73" s="133"/>
    </row>
    <row r="74" spans="1:11" ht="18">
      <c r="A74" s="166"/>
      <c r="B74" s="166"/>
      <c r="C74" s="220"/>
      <c r="D74" s="224">
        <v>-10000000</v>
      </c>
      <c r="E74" s="226" t="s">
        <v>100</v>
      </c>
      <c r="F74" s="223"/>
      <c r="G74" s="167"/>
      <c r="H74" s="132"/>
      <c r="I74" s="96"/>
      <c r="J74" s="133"/>
      <c r="K74" s="133"/>
    </row>
    <row r="75" spans="1:11" ht="18">
      <c r="A75" s="166"/>
      <c r="B75" s="166"/>
      <c r="C75" s="220"/>
      <c r="D75" s="224">
        <v>-400000</v>
      </c>
      <c r="E75" s="226" t="s">
        <v>101</v>
      </c>
      <c r="F75" s="223"/>
      <c r="G75" s="167"/>
      <c r="H75" s="132"/>
      <c r="I75" s="96"/>
      <c r="J75" s="133"/>
      <c r="K75" s="133"/>
    </row>
    <row r="76" spans="1:11" ht="18">
      <c r="A76" s="166"/>
      <c r="B76" s="166"/>
      <c r="C76" s="220"/>
      <c r="D76" s="224">
        <v>300000</v>
      </c>
      <c r="E76" s="226" t="s">
        <v>102</v>
      </c>
      <c r="F76" s="227"/>
      <c r="G76" s="167"/>
      <c r="H76" s="132"/>
      <c r="I76" s="96"/>
      <c r="J76" s="133"/>
      <c r="K76" s="133"/>
    </row>
    <row r="77" spans="1:11" ht="18">
      <c r="A77" s="166"/>
      <c r="B77" s="166"/>
      <c r="C77" s="220"/>
      <c r="D77" s="224">
        <v>15000000</v>
      </c>
      <c r="E77" s="226" t="s">
        <v>103</v>
      </c>
      <c r="F77" s="227"/>
      <c r="G77" s="228"/>
      <c r="H77" s="132"/>
      <c r="I77" s="96"/>
      <c r="J77" s="133"/>
      <c r="K77" s="133"/>
    </row>
    <row r="78" spans="1:11" ht="18">
      <c r="A78" s="166"/>
      <c r="B78" s="166"/>
      <c r="C78" s="220"/>
      <c r="D78" s="224">
        <v>5000000</v>
      </c>
      <c r="E78" s="226" t="s">
        <v>104</v>
      </c>
      <c r="F78" s="227"/>
      <c r="G78" s="228"/>
      <c r="H78" s="132"/>
      <c r="I78" s="96"/>
      <c r="J78" s="133"/>
      <c r="K78" s="133"/>
    </row>
    <row r="79" spans="1:11" ht="18">
      <c r="A79" s="166"/>
      <c r="B79" s="166"/>
      <c r="C79" s="220"/>
      <c r="D79" s="224">
        <v>1000000</v>
      </c>
      <c r="E79" s="226" t="s">
        <v>105</v>
      </c>
      <c r="F79" s="227"/>
      <c r="G79" s="228"/>
      <c r="H79" s="132"/>
      <c r="I79" s="96"/>
      <c r="J79" s="133"/>
      <c r="K79" s="133"/>
    </row>
    <row r="80" spans="1:11" ht="18">
      <c r="A80" s="166"/>
      <c r="B80" s="166"/>
      <c r="C80" s="229" t="s">
        <v>106</v>
      </c>
      <c r="D80" s="224">
        <v>7456000</v>
      </c>
      <c r="E80" s="226" t="s">
        <v>107</v>
      </c>
      <c r="F80" s="227"/>
      <c r="G80" s="228"/>
      <c r="H80" s="132"/>
      <c r="I80" s="96"/>
      <c r="J80" s="133"/>
      <c r="K80" s="133"/>
    </row>
    <row r="81" spans="1:11" ht="18">
      <c r="A81" s="166"/>
      <c r="B81" s="166"/>
      <c r="C81" s="229"/>
      <c r="D81" s="224">
        <v>16400000</v>
      </c>
      <c r="E81" s="226" t="s">
        <v>108</v>
      </c>
      <c r="F81" s="227"/>
      <c r="G81" s="228"/>
      <c r="H81" s="132"/>
      <c r="I81" s="96"/>
      <c r="J81" s="133"/>
      <c r="K81" s="133"/>
    </row>
    <row r="82" spans="1:11" ht="18">
      <c r="A82" s="166"/>
      <c r="B82" s="166"/>
      <c r="C82" s="229"/>
      <c r="D82" s="224">
        <v>2280000</v>
      </c>
      <c r="E82" s="226" t="s">
        <v>109</v>
      </c>
      <c r="F82" s="227"/>
      <c r="G82" s="228"/>
      <c r="H82" s="132"/>
      <c r="I82" s="96"/>
      <c r="J82" s="133"/>
      <c r="K82" s="133"/>
    </row>
    <row r="83" spans="1:11" ht="18">
      <c r="A83" s="166"/>
      <c r="B83" s="166"/>
      <c r="C83" s="229"/>
      <c r="D83" s="224">
        <v>3850000</v>
      </c>
      <c r="E83" s="226" t="s">
        <v>110</v>
      </c>
      <c r="F83" s="227"/>
      <c r="G83" s="228"/>
      <c r="H83" s="132"/>
      <c r="I83" s="96"/>
      <c r="J83" s="133"/>
      <c r="K83" s="133"/>
    </row>
    <row r="84" spans="1:11" ht="18.75" thickBot="1">
      <c r="A84" s="166"/>
      <c r="B84" s="166"/>
      <c r="C84" s="230"/>
      <c r="D84" s="231">
        <v>300000</v>
      </c>
      <c r="E84" s="232" t="s">
        <v>111</v>
      </c>
      <c r="F84" s="233"/>
      <c r="G84" s="234"/>
      <c r="H84" s="235"/>
      <c r="I84" s="96"/>
      <c r="J84" s="133"/>
      <c r="K84" s="133"/>
    </row>
    <row r="85" spans="1:11" ht="18">
      <c r="A85" s="169"/>
      <c r="B85" s="170"/>
      <c r="C85" s="230"/>
      <c r="D85" s="236">
        <f>SUM(D70:D84)</f>
        <v>1344801800</v>
      </c>
      <c r="E85" s="237" t="s">
        <v>112</v>
      </c>
      <c r="F85" s="223"/>
      <c r="G85" s="163"/>
      <c r="H85" s="132"/>
      <c r="I85" s="96"/>
      <c r="J85" s="133"/>
      <c r="K85" s="133"/>
    </row>
    <row r="86" spans="1:11" ht="18">
      <c r="A86" s="169"/>
      <c r="B86" s="170"/>
      <c r="C86" s="230"/>
      <c r="D86" s="238"/>
      <c r="E86" s="239"/>
      <c r="F86" s="240"/>
      <c r="G86" s="163"/>
      <c r="H86" s="132"/>
      <c r="I86" s="96"/>
      <c r="J86" s="133"/>
      <c r="K86" s="133"/>
    </row>
    <row r="87" spans="1:11" ht="18">
      <c r="A87" s="174"/>
      <c r="B87" s="174"/>
      <c r="C87" s="168"/>
      <c r="D87" s="238"/>
      <c r="E87" s="175"/>
      <c r="F87" s="176"/>
      <c r="G87" s="163"/>
      <c r="H87" s="132"/>
      <c r="I87" s="96"/>
      <c r="J87" s="133"/>
      <c r="K87" s="133"/>
    </row>
    <row r="88" spans="1:11" ht="15.75">
      <c r="A88" s="174"/>
      <c r="B88" s="170"/>
      <c r="C88" s="168"/>
      <c r="D88" s="171"/>
      <c r="E88" s="177"/>
      <c r="F88" s="176"/>
      <c r="G88" s="163"/>
      <c r="H88" s="132"/>
      <c r="I88" s="96"/>
      <c r="J88" s="133"/>
      <c r="K88" s="133"/>
    </row>
    <row r="89" spans="1:11" ht="15.75">
      <c r="A89" s="174"/>
      <c r="B89" s="170"/>
      <c r="C89" s="168"/>
      <c r="D89" s="171"/>
      <c r="E89" s="177"/>
      <c r="F89" s="176"/>
      <c r="G89" s="162"/>
      <c r="H89" s="132"/>
      <c r="I89" s="96"/>
      <c r="J89" s="133"/>
      <c r="K89" s="133"/>
    </row>
    <row r="90" spans="1:11" ht="15.75">
      <c r="A90" s="174"/>
      <c r="B90" s="170"/>
      <c r="C90" s="168"/>
      <c r="D90" s="171"/>
      <c r="E90" s="178"/>
      <c r="F90" s="176"/>
      <c r="G90" s="162"/>
      <c r="H90" s="132"/>
      <c r="I90" s="96"/>
      <c r="J90" s="133"/>
      <c r="K90" s="133"/>
    </row>
    <row r="91" spans="1:11" ht="15.75">
      <c r="A91" s="174"/>
      <c r="B91" s="170"/>
      <c r="C91" s="168"/>
      <c r="D91" s="171"/>
      <c r="E91" s="178"/>
      <c r="F91" s="176"/>
      <c r="G91" s="162"/>
      <c r="H91" s="132"/>
      <c r="I91" s="96"/>
      <c r="J91" s="133"/>
      <c r="K91" s="133"/>
    </row>
    <row r="92" spans="1:11" ht="15.75">
      <c r="A92" s="174"/>
      <c r="B92" s="170"/>
      <c r="C92" s="168"/>
      <c r="D92" s="171"/>
      <c r="E92" s="179"/>
      <c r="F92" s="180"/>
      <c r="G92" s="163"/>
      <c r="H92" s="132"/>
      <c r="I92" s="96"/>
      <c r="J92" s="133"/>
      <c r="K92" s="133"/>
    </row>
    <row r="93" spans="1:11" ht="15.75">
      <c r="A93" s="166"/>
      <c r="B93" s="166"/>
      <c r="C93" s="168"/>
      <c r="D93" s="171"/>
      <c r="E93" s="172"/>
      <c r="F93" s="176"/>
      <c r="G93" s="163"/>
      <c r="H93" s="132"/>
      <c r="I93" s="96"/>
      <c r="J93" s="133"/>
      <c r="K93" s="133"/>
    </row>
    <row r="94" spans="1:11" ht="15.75">
      <c r="A94" s="169"/>
      <c r="B94" s="170"/>
      <c r="C94" s="53"/>
      <c r="D94" s="173"/>
      <c r="E94" s="181"/>
      <c r="F94" s="176"/>
      <c r="G94" s="163"/>
      <c r="H94" s="132"/>
      <c r="I94" s="96"/>
      <c r="J94" s="133"/>
      <c r="K94" s="133"/>
    </row>
    <row r="95" spans="1:11" ht="15.75">
      <c r="A95" s="174"/>
      <c r="B95" s="170"/>
      <c r="C95" s="182"/>
      <c r="D95" s="173"/>
      <c r="E95" s="173"/>
      <c r="F95" s="110"/>
      <c r="G95" s="163"/>
      <c r="H95" s="132"/>
      <c r="I95" s="96"/>
      <c r="J95" s="133"/>
      <c r="K95" s="133"/>
    </row>
    <row r="96" spans="1:11" ht="15.75">
      <c r="A96" s="174"/>
      <c r="B96" s="170"/>
      <c r="C96" s="182"/>
      <c r="D96" s="173"/>
      <c r="E96" s="173"/>
      <c r="F96" s="110"/>
      <c r="G96" s="163"/>
      <c r="H96" s="132"/>
      <c r="I96" s="96"/>
      <c r="J96" s="133"/>
      <c r="K96" s="133"/>
    </row>
    <row r="97" spans="1:11" ht="15.75">
      <c r="A97" s="174"/>
      <c r="B97" s="170"/>
      <c r="C97" s="169"/>
      <c r="D97" s="183"/>
      <c r="E97" s="183"/>
      <c r="F97" s="96"/>
      <c r="G97" s="163"/>
      <c r="H97" s="132"/>
      <c r="I97" s="96"/>
      <c r="J97" s="133"/>
      <c r="K97" s="133"/>
    </row>
    <row r="98" spans="1:11" ht="16.5">
      <c r="A98" s="174"/>
      <c r="B98" s="170"/>
      <c r="C98" s="184"/>
      <c r="D98" s="183"/>
      <c r="E98" s="183"/>
      <c r="F98" s="110"/>
      <c r="G98" s="163"/>
      <c r="H98" s="132"/>
      <c r="I98" s="96"/>
      <c r="J98" s="133"/>
      <c r="K98" s="133"/>
    </row>
    <row r="99" spans="1:11" ht="16.5">
      <c r="A99" s="174"/>
      <c r="B99" s="170"/>
      <c r="C99" s="185"/>
      <c r="D99" s="186"/>
      <c r="E99" s="186"/>
      <c r="F99" s="133"/>
      <c r="G99" s="163"/>
      <c r="I99" s="96"/>
      <c r="J99" s="133"/>
      <c r="K99" s="133"/>
    </row>
    <row r="100" spans="1:11" ht="16.5">
      <c r="A100" s="174"/>
      <c r="B100" s="170"/>
      <c r="C100" s="185"/>
      <c r="D100" s="186"/>
      <c r="E100" s="186"/>
      <c r="F100" s="133"/>
      <c r="G100" s="163"/>
      <c r="I100" s="96"/>
      <c r="J100" s="133"/>
      <c r="K100" s="133"/>
    </row>
    <row r="101" spans="1:11" ht="16.5">
      <c r="A101" s="174"/>
      <c r="B101" s="170"/>
      <c r="C101" s="184"/>
      <c r="D101" s="183"/>
      <c r="E101" s="183"/>
      <c r="F101" s="133"/>
      <c r="G101" s="163"/>
      <c r="I101" s="96"/>
      <c r="J101" s="133"/>
      <c r="K101" s="133"/>
    </row>
    <row r="102" spans="1:11" ht="16.5">
      <c r="A102" s="174"/>
      <c r="B102" s="170"/>
      <c r="C102" s="184"/>
      <c r="D102" s="183"/>
      <c r="E102" s="183"/>
      <c r="F102" s="133"/>
      <c r="G102" s="163"/>
      <c r="I102" s="96"/>
      <c r="J102" s="133"/>
      <c r="K102" s="133"/>
    </row>
    <row r="103" spans="1:11" ht="16.5">
      <c r="A103" s="174"/>
      <c r="B103" s="170"/>
      <c r="C103" s="184"/>
      <c r="D103" s="183"/>
      <c r="E103" s="183"/>
      <c r="F103" s="133"/>
      <c r="G103" s="163"/>
      <c r="I103" s="96"/>
      <c r="J103" s="133"/>
      <c r="K103" s="133"/>
    </row>
    <row r="104" spans="1:11" ht="16.5">
      <c r="A104" s="174"/>
      <c r="B104" s="170"/>
      <c r="C104" s="184"/>
      <c r="D104" s="183"/>
      <c r="E104" s="183"/>
      <c r="F104" s="133"/>
      <c r="G104" s="163"/>
      <c r="I104" s="96"/>
      <c r="J104" s="133"/>
      <c r="K104" s="133"/>
    </row>
    <row r="105" spans="1:11" ht="16.5">
      <c r="A105" s="174"/>
      <c r="B105" s="170"/>
      <c r="C105" s="185"/>
      <c r="D105" s="186"/>
      <c r="E105" s="186"/>
      <c r="F105" s="133"/>
      <c r="G105" s="163"/>
      <c r="I105" s="96"/>
      <c r="J105" s="133"/>
      <c r="K105" s="133"/>
    </row>
    <row r="106" spans="1:11" ht="16.5">
      <c r="A106" s="174"/>
      <c r="B106" s="174"/>
      <c r="C106" s="185"/>
      <c r="D106" s="187"/>
      <c r="E106" s="187"/>
      <c r="F106" s="133"/>
      <c r="G106" s="163"/>
      <c r="I106" s="96"/>
      <c r="J106" s="133"/>
      <c r="K106" s="133"/>
    </row>
    <row r="107" spans="1:11" ht="16.5">
      <c r="A107" s="174"/>
      <c r="B107" s="170"/>
      <c r="C107" s="184"/>
      <c r="D107" s="187"/>
      <c r="E107" s="187"/>
      <c r="F107" s="133"/>
      <c r="G107" s="167"/>
      <c r="I107" s="96"/>
      <c r="J107" s="133"/>
      <c r="K107" s="133"/>
    </row>
    <row r="108" spans="1:11" ht="16.5">
      <c r="A108" s="174"/>
      <c r="B108" s="170"/>
      <c r="C108" s="184"/>
      <c r="D108" s="187"/>
      <c r="E108" s="187"/>
      <c r="F108" s="133"/>
      <c r="G108" s="167"/>
      <c r="I108" s="96"/>
      <c r="J108" s="133"/>
      <c r="K108" s="133"/>
    </row>
    <row r="109" spans="1:11" ht="16.5">
      <c r="A109" s="174"/>
      <c r="B109" s="170"/>
      <c r="C109" s="184"/>
      <c r="D109" s="187"/>
      <c r="E109" s="187"/>
      <c r="F109" s="133"/>
      <c r="G109" s="167"/>
      <c r="I109" s="96"/>
      <c r="J109" s="133"/>
      <c r="K109" s="133"/>
    </row>
    <row r="110" spans="1:11" ht="16.5">
      <c r="A110" s="174"/>
      <c r="B110" s="170"/>
      <c r="C110" s="185"/>
      <c r="D110" s="188"/>
      <c r="E110" s="188"/>
      <c r="F110" s="133"/>
      <c r="G110" s="167"/>
      <c r="I110" s="96"/>
      <c r="J110" s="133"/>
      <c r="K110" s="133"/>
    </row>
    <row r="111" spans="1:11" ht="16.5">
      <c r="A111" s="174"/>
      <c r="B111" s="189"/>
      <c r="C111" s="185"/>
      <c r="D111" s="188"/>
      <c r="E111" s="188"/>
      <c r="F111" s="133"/>
      <c r="G111" s="167"/>
      <c r="I111" s="96"/>
      <c r="J111" s="133"/>
      <c r="K111" s="133"/>
    </row>
    <row r="112" spans="1:11" ht="16.5">
      <c r="A112" s="174"/>
      <c r="B112" s="170"/>
      <c r="C112" s="184"/>
      <c r="D112" s="187"/>
      <c r="E112" s="187"/>
      <c r="F112" s="133"/>
      <c r="G112" s="167"/>
      <c r="I112" s="96"/>
      <c r="J112" s="133"/>
      <c r="K112" s="133"/>
    </row>
    <row r="113" spans="1:11" ht="16.5">
      <c r="A113" s="174"/>
      <c r="B113" s="170"/>
      <c r="C113" s="184"/>
      <c r="D113" s="187"/>
      <c r="E113" s="187"/>
      <c r="F113" s="133"/>
      <c r="G113" s="167"/>
      <c r="I113" s="96"/>
      <c r="J113" s="133"/>
      <c r="K113" s="133"/>
    </row>
    <row r="114" spans="1:11" ht="16.5">
      <c r="A114" s="174"/>
      <c r="B114" s="170"/>
      <c r="C114" s="185"/>
      <c r="D114" s="188"/>
      <c r="E114" s="188"/>
      <c r="F114" s="133"/>
      <c r="G114" s="167"/>
      <c r="I114" s="96"/>
      <c r="J114" s="133"/>
      <c r="K114" s="133"/>
    </row>
    <row r="115" spans="1:11" ht="16.5">
      <c r="A115" s="174"/>
      <c r="B115" s="189"/>
      <c r="C115" s="185"/>
      <c r="D115" s="190"/>
      <c r="E115" s="190"/>
      <c r="F115" s="133"/>
      <c r="G115" s="167"/>
      <c r="I115" s="96"/>
      <c r="J115" s="133"/>
      <c r="K115" s="133"/>
    </row>
    <row r="116" spans="1:11" ht="16.5">
      <c r="A116" s="174"/>
      <c r="B116" s="170"/>
      <c r="C116" s="184"/>
      <c r="D116" s="187"/>
      <c r="E116" s="187"/>
      <c r="F116" s="133"/>
      <c r="G116" s="167"/>
      <c r="I116" s="96"/>
      <c r="J116" s="133"/>
      <c r="K116" s="133"/>
    </row>
    <row r="117" spans="1:11" ht="16.5">
      <c r="A117" s="174"/>
      <c r="B117" s="170"/>
      <c r="C117" s="184"/>
      <c r="D117" s="187"/>
      <c r="E117" s="187"/>
      <c r="F117" s="133"/>
      <c r="G117" s="167"/>
      <c r="I117" s="96"/>
      <c r="J117" s="133"/>
      <c r="K117" s="133"/>
    </row>
    <row r="118" spans="1:11" ht="16.5">
      <c r="A118" s="174"/>
      <c r="B118" s="170"/>
      <c r="C118" s="184"/>
      <c r="D118" s="187"/>
      <c r="E118" s="187"/>
      <c r="F118" s="133"/>
      <c r="G118" s="167"/>
      <c r="I118" s="96"/>
      <c r="J118" s="133"/>
      <c r="K118" s="133"/>
    </row>
    <row r="119" spans="1:11" ht="16.5">
      <c r="A119" s="174"/>
      <c r="B119" s="170"/>
      <c r="C119" s="184"/>
      <c r="D119" s="187"/>
      <c r="E119" s="187"/>
      <c r="F119" s="133"/>
      <c r="G119" s="167"/>
      <c r="I119" s="96"/>
      <c r="J119" s="133"/>
      <c r="K119" s="133"/>
    </row>
    <row r="120" spans="1:11" ht="16.5">
      <c r="A120" s="160"/>
      <c r="B120" s="191"/>
      <c r="C120" s="185"/>
      <c r="D120" s="188"/>
      <c r="E120" s="188"/>
      <c r="F120" s="133"/>
      <c r="G120" s="167"/>
      <c r="I120" s="96"/>
      <c r="J120" s="133"/>
      <c r="K120" s="133"/>
    </row>
    <row r="121" spans="1:11" ht="16.5">
      <c r="A121" s="174"/>
      <c r="B121" s="174"/>
      <c r="C121" s="185"/>
      <c r="D121" s="187"/>
      <c r="E121" s="187"/>
      <c r="F121" s="133"/>
      <c r="G121" s="167"/>
      <c r="I121" s="96"/>
      <c r="J121" s="133"/>
      <c r="K121" s="133"/>
    </row>
    <row r="122" spans="1:11" ht="16.5">
      <c r="A122" s="160"/>
      <c r="B122" s="191"/>
      <c r="C122" s="184"/>
      <c r="D122" s="187"/>
      <c r="E122" s="187"/>
      <c r="F122" s="133"/>
      <c r="G122" s="167"/>
      <c r="I122" s="96"/>
      <c r="J122" s="133"/>
      <c r="K122" s="133"/>
    </row>
    <row r="123" spans="1:11" ht="16.5">
      <c r="A123" s="160"/>
      <c r="B123" s="191"/>
      <c r="C123" s="184"/>
      <c r="D123" s="187"/>
      <c r="E123" s="187"/>
      <c r="F123" s="133"/>
      <c r="G123" s="167"/>
      <c r="I123" s="96"/>
      <c r="J123" s="133"/>
      <c r="K123" s="133"/>
    </row>
    <row r="124" spans="1:11" ht="16.5">
      <c r="A124" s="160"/>
      <c r="B124" s="191"/>
      <c r="C124" s="184"/>
      <c r="D124" s="187"/>
      <c r="E124" s="187"/>
      <c r="F124" s="133"/>
      <c r="G124" s="167"/>
      <c r="I124" s="96"/>
      <c r="J124" s="133"/>
      <c r="K124" s="133"/>
    </row>
    <row r="125" spans="1:11" ht="16.5">
      <c r="A125" s="160"/>
      <c r="B125" s="191"/>
      <c r="C125" s="184"/>
      <c r="D125" s="187"/>
      <c r="E125" s="187"/>
      <c r="F125" s="133"/>
      <c r="G125" s="167"/>
      <c r="I125" s="96"/>
      <c r="J125" s="133"/>
      <c r="K125" s="133"/>
    </row>
    <row r="126" spans="1:7" ht="16.5">
      <c r="A126" s="160"/>
      <c r="B126" s="191"/>
      <c r="C126" s="184"/>
      <c r="D126" s="187"/>
      <c r="E126" s="187"/>
      <c r="F126" s="133"/>
      <c r="G126" s="167"/>
    </row>
    <row r="127" spans="1:7" ht="16.5">
      <c r="A127" s="160"/>
      <c r="B127" s="191"/>
      <c r="C127" s="184"/>
      <c r="D127" s="187"/>
      <c r="E127" s="187"/>
      <c r="F127" s="133"/>
      <c r="G127" s="167"/>
    </row>
    <row r="128" spans="1:7" ht="16.5">
      <c r="A128" s="160"/>
      <c r="B128" s="191"/>
      <c r="C128" s="184"/>
      <c r="D128" s="187"/>
      <c r="E128" s="187"/>
      <c r="F128" s="133"/>
      <c r="G128" s="167"/>
    </row>
    <row r="129" spans="1:7" ht="16.5">
      <c r="A129" s="160"/>
      <c r="B129" s="191"/>
      <c r="C129" s="184"/>
      <c r="D129" s="187"/>
      <c r="E129" s="187"/>
      <c r="F129" s="133"/>
      <c r="G129" s="167"/>
    </row>
    <row r="130" spans="1:7" ht="16.5">
      <c r="A130" s="160"/>
      <c r="B130" s="191"/>
      <c r="C130" s="184"/>
      <c r="D130" s="187"/>
      <c r="E130" s="187"/>
      <c r="F130" s="133"/>
      <c r="G130" s="167"/>
    </row>
    <row r="131" spans="1:7" ht="16.5">
      <c r="A131" s="160"/>
      <c r="B131" s="160"/>
      <c r="C131" s="185"/>
      <c r="D131" s="190"/>
      <c r="E131" s="190"/>
      <c r="F131" s="133"/>
      <c r="G131" s="167"/>
    </row>
    <row r="132" spans="1:7" ht="16.5">
      <c r="A132" s="174"/>
      <c r="B132" s="174"/>
      <c r="C132" s="185"/>
      <c r="D132" s="187"/>
      <c r="E132" s="187"/>
      <c r="F132" s="133"/>
      <c r="G132" s="167"/>
    </row>
    <row r="133" spans="1:7" ht="16.5">
      <c r="A133" s="160"/>
      <c r="B133" s="191"/>
      <c r="C133" s="184"/>
      <c r="D133" s="187"/>
      <c r="E133" s="187"/>
      <c r="F133" s="133"/>
      <c r="G133" s="167"/>
    </row>
    <row r="134" spans="1:7" ht="16.5">
      <c r="A134" s="160"/>
      <c r="B134" s="191"/>
      <c r="C134" s="184"/>
      <c r="D134" s="187"/>
      <c r="E134" s="187"/>
      <c r="F134" s="133"/>
      <c r="G134" s="167"/>
    </row>
    <row r="135" spans="1:7" ht="16.5">
      <c r="A135" s="160"/>
      <c r="B135" s="191"/>
      <c r="C135" s="185"/>
      <c r="D135" s="190"/>
      <c r="E135" s="190"/>
      <c r="F135" s="133"/>
      <c r="G135" s="167"/>
    </row>
    <row r="136" spans="1:7" ht="15.75">
      <c r="A136" s="174"/>
      <c r="B136" s="189"/>
      <c r="C136" s="192"/>
      <c r="D136" s="187"/>
      <c r="E136" s="187"/>
      <c r="F136" s="133"/>
      <c r="G136" s="167"/>
    </row>
    <row r="137" spans="1:7" ht="15.75">
      <c r="A137" s="160"/>
      <c r="B137" s="191"/>
      <c r="C137" s="193"/>
      <c r="D137" s="130"/>
      <c r="E137" s="130"/>
      <c r="F137" s="133"/>
      <c r="G137" s="167"/>
    </row>
    <row r="138" spans="1:7" ht="15.75">
      <c r="A138" s="160"/>
      <c r="B138" s="191"/>
      <c r="C138" s="169"/>
      <c r="D138" s="190"/>
      <c r="E138" s="190"/>
      <c r="F138" s="133"/>
      <c r="G138" s="167"/>
    </row>
    <row r="139" spans="1:7" ht="16.5">
      <c r="A139" s="160"/>
      <c r="B139" s="191"/>
      <c r="C139" s="185"/>
      <c r="D139" s="190"/>
      <c r="E139" s="190"/>
      <c r="F139" s="133"/>
      <c r="G139" s="167"/>
    </row>
    <row r="140" spans="1:7" ht="15.75">
      <c r="A140" s="174"/>
      <c r="B140" s="174"/>
      <c r="C140" s="192"/>
      <c r="D140" s="187"/>
      <c r="E140" s="187"/>
      <c r="F140" s="133"/>
      <c r="G140" s="167"/>
    </row>
    <row r="141" spans="1:7" ht="15.75">
      <c r="A141" s="160"/>
      <c r="B141" s="191"/>
      <c r="C141" s="160"/>
      <c r="D141" s="187"/>
      <c r="E141" s="187"/>
      <c r="F141" s="133"/>
      <c r="G141" s="167"/>
    </row>
    <row r="142" spans="1:7" ht="15.75">
      <c r="A142" s="160"/>
      <c r="B142" s="191"/>
      <c r="C142" s="160"/>
      <c r="D142" s="187"/>
      <c r="E142" s="187"/>
      <c r="F142" s="133"/>
      <c r="G142" s="167"/>
    </row>
    <row r="143" spans="1:7" ht="15.75">
      <c r="A143" s="160"/>
      <c r="B143" s="191"/>
      <c r="C143" s="160"/>
      <c r="D143" s="187"/>
      <c r="E143" s="187"/>
      <c r="F143" s="133"/>
      <c r="G143" s="167"/>
    </row>
    <row r="144" spans="1:7" ht="15.75">
      <c r="A144" s="160"/>
      <c r="B144" s="160"/>
      <c r="C144" s="192"/>
      <c r="D144" s="190"/>
      <c r="E144" s="190"/>
      <c r="F144" s="133"/>
      <c r="G144" s="167"/>
    </row>
    <row r="145" spans="1:7" ht="15.75">
      <c r="A145" s="174"/>
      <c r="B145" s="174"/>
      <c r="C145" s="192"/>
      <c r="D145" s="187"/>
      <c r="E145" s="187"/>
      <c r="F145" s="133"/>
      <c r="G145" s="167"/>
    </row>
    <row r="146" spans="1:7" ht="15.75">
      <c r="A146" s="174"/>
      <c r="B146" s="174"/>
      <c r="C146" s="192"/>
      <c r="D146" s="187"/>
      <c r="E146" s="187"/>
      <c r="F146" s="133"/>
      <c r="G146" s="167"/>
    </row>
    <row r="147" spans="1:7" ht="15.75">
      <c r="A147" s="160"/>
      <c r="B147" s="160"/>
      <c r="C147" s="160"/>
      <c r="D147" s="187"/>
      <c r="E147" s="187"/>
      <c r="F147" s="133"/>
      <c r="G147" s="167"/>
    </row>
    <row r="148" spans="1:7" ht="15.75">
      <c r="A148" s="160"/>
      <c r="B148" s="160"/>
      <c r="C148" s="160"/>
      <c r="D148" s="187"/>
      <c r="E148" s="187"/>
      <c r="F148" s="133"/>
      <c r="G148" s="167"/>
    </row>
    <row r="149" spans="1:7" ht="15.75">
      <c r="A149" s="160"/>
      <c r="B149" s="191"/>
      <c r="C149" s="160"/>
      <c r="D149" s="187"/>
      <c r="E149" s="187"/>
      <c r="F149" s="133"/>
      <c r="G149" s="167"/>
    </row>
    <row r="150" spans="1:7" ht="15.75">
      <c r="A150" s="160"/>
      <c r="B150" s="160"/>
      <c r="C150" s="192"/>
      <c r="D150" s="190"/>
      <c r="E150" s="190"/>
      <c r="F150" s="133"/>
      <c r="G150" s="167"/>
    </row>
    <row r="151" spans="1:7" ht="15.75">
      <c r="A151" s="160"/>
      <c r="B151" s="160"/>
      <c r="C151" s="192"/>
      <c r="D151" s="187"/>
      <c r="E151" s="187"/>
      <c r="F151" s="133"/>
      <c r="G151" s="167"/>
    </row>
    <row r="152" spans="1:9" s="111" customFormat="1" ht="18">
      <c r="A152" s="241"/>
      <c r="B152" s="241"/>
      <c r="C152" s="242"/>
      <c r="D152" s="243"/>
      <c r="E152" s="243"/>
      <c r="F152" s="153"/>
      <c r="G152" s="244"/>
      <c r="H152" s="138"/>
      <c r="I152" s="139"/>
    </row>
    <row r="153" spans="1:7" ht="13.5">
      <c r="A153" s="133"/>
      <c r="B153" s="133"/>
      <c r="C153" s="133"/>
      <c r="D153" s="133"/>
      <c r="E153" s="133"/>
      <c r="F153" s="133"/>
      <c r="G153" s="167"/>
    </row>
    <row r="154" spans="1:7" ht="13.5">
      <c r="A154" s="133"/>
      <c r="B154" s="133"/>
      <c r="C154" s="133"/>
      <c r="D154" s="133"/>
      <c r="E154" s="133"/>
      <c r="F154" s="133"/>
      <c r="G154" s="167"/>
    </row>
    <row r="155" spans="1:7" ht="13.5">
      <c r="A155" s="133"/>
      <c r="B155" s="133"/>
      <c r="C155" s="133"/>
      <c r="D155" s="133"/>
      <c r="E155" s="133"/>
      <c r="F155" s="133"/>
      <c r="G155" s="167"/>
    </row>
    <row r="156" spans="1:7" ht="13.5">
      <c r="A156" s="133"/>
      <c r="B156" s="133"/>
      <c r="C156" s="133"/>
      <c r="D156" s="133"/>
      <c r="E156" s="133"/>
      <c r="F156" s="133"/>
      <c r="G156" s="167"/>
    </row>
    <row r="157" spans="1:7" ht="13.5">
      <c r="A157" s="133"/>
      <c r="B157" s="133"/>
      <c r="C157" s="133"/>
      <c r="D157" s="133"/>
      <c r="E157" s="133"/>
      <c r="F157" s="133"/>
      <c r="G157" s="167"/>
    </row>
    <row r="158" spans="1:7" ht="13.5">
      <c r="A158" s="133"/>
      <c r="B158" s="133"/>
      <c r="C158" s="133"/>
      <c r="D158" s="133"/>
      <c r="E158" s="133"/>
      <c r="F158" s="133"/>
      <c r="G158" s="167"/>
    </row>
    <row r="159" spans="1:7" ht="13.5">
      <c r="A159" s="133"/>
      <c r="B159" s="133"/>
      <c r="C159" s="133"/>
      <c r="D159" s="133"/>
      <c r="E159" s="133"/>
      <c r="F159" s="133"/>
      <c r="G159" s="167"/>
    </row>
    <row r="160" spans="1:7" ht="13.5">
      <c r="A160" s="133"/>
      <c r="B160" s="133"/>
      <c r="C160" s="133"/>
      <c r="D160" s="133"/>
      <c r="E160" s="133"/>
      <c r="F160" s="133"/>
      <c r="G160" s="167"/>
    </row>
    <row r="161" spans="1:7" ht="13.5">
      <c r="A161" s="133"/>
      <c r="B161" s="133"/>
      <c r="C161" s="133"/>
      <c r="D161" s="133"/>
      <c r="E161" s="133"/>
      <c r="F161" s="133"/>
      <c r="G161" s="167"/>
    </row>
    <row r="162" spans="1:7" ht="13.5">
      <c r="A162" s="133"/>
      <c r="B162" s="133"/>
      <c r="C162" s="133"/>
      <c r="D162" s="133"/>
      <c r="E162" s="133"/>
      <c r="F162" s="133"/>
      <c r="G162" s="167"/>
    </row>
    <row r="163" spans="1:7" ht="13.5">
      <c r="A163" s="133"/>
      <c r="B163" s="133"/>
      <c r="C163" s="133"/>
      <c r="D163" s="133"/>
      <c r="E163" s="133"/>
      <c r="F163" s="133"/>
      <c r="G163" s="167"/>
    </row>
    <row r="164" spans="1:7" ht="13.5">
      <c r="A164" s="133"/>
      <c r="B164" s="133"/>
      <c r="C164" s="133"/>
      <c r="D164" s="133"/>
      <c r="E164" s="133"/>
      <c r="F164" s="133"/>
      <c r="G164" s="167"/>
    </row>
    <row r="165" spans="1:7" ht="13.5">
      <c r="A165" s="133"/>
      <c r="B165" s="133"/>
      <c r="C165" s="133"/>
      <c r="D165" s="133"/>
      <c r="E165" s="133"/>
      <c r="F165" s="133"/>
      <c r="G165" s="167"/>
    </row>
    <row r="166" spans="1:7" ht="13.5">
      <c r="A166" s="133"/>
      <c r="B166" s="133"/>
      <c r="C166" s="133"/>
      <c r="D166" s="133"/>
      <c r="E166" s="133"/>
      <c r="F166" s="133"/>
      <c r="G166" s="167"/>
    </row>
    <row r="167" spans="1:7" ht="13.5">
      <c r="A167" s="133"/>
      <c r="B167" s="133"/>
      <c r="C167" s="133"/>
      <c r="D167" s="133"/>
      <c r="E167" s="133"/>
      <c r="F167" s="133"/>
      <c r="G167" s="167"/>
    </row>
    <row r="168" spans="1:7" ht="13.5">
      <c r="A168" s="133"/>
      <c r="B168" s="133"/>
      <c r="C168" s="133"/>
      <c r="D168" s="133"/>
      <c r="E168" s="133"/>
      <c r="F168" s="133"/>
      <c r="G168" s="167"/>
    </row>
    <row r="169" spans="1:7" ht="13.5">
      <c r="A169" s="133"/>
      <c r="B169" s="133"/>
      <c r="C169" s="133"/>
      <c r="D169" s="133"/>
      <c r="E169" s="133"/>
      <c r="F169" s="133"/>
      <c r="G169" s="167"/>
    </row>
    <row r="170" spans="1:7" ht="13.5">
      <c r="A170" s="133"/>
      <c r="B170" s="133"/>
      <c r="C170" s="133"/>
      <c r="D170" s="133"/>
      <c r="E170" s="133"/>
      <c r="F170" s="133"/>
      <c r="G170" s="167"/>
    </row>
    <row r="171" spans="1:7" ht="13.5">
      <c r="A171" s="133"/>
      <c r="B171" s="133"/>
      <c r="C171" s="133"/>
      <c r="D171" s="133"/>
      <c r="E171" s="133"/>
      <c r="F171" s="133"/>
      <c r="G171" s="167"/>
    </row>
    <row r="172" spans="1:7" ht="13.5">
      <c r="A172" s="133"/>
      <c r="B172" s="133"/>
      <c r="C172" s="133"/>
      <c r="D172" s="133"/>
      <c r="E172" s="133"/>
      <c r="F172" s="133"/>
      <c r="G172" s="167"/>
    </row>
    <row r="173" spans="1:7" ht="13.5">
      <c r="A173" s="133"/>
      <c r="B173" s="133"/>
      <c r="C173" s="133"/>
      <c r="D173" s="133"/>
      <c r="E173" s="133"/>
      <c r="F173" s="133"/>
      <c r="G173" s="167"/>
    </row>
    <row r="174" spans="1:7" ht="13.5">
      <c r="A174" s="133"/>
      <c r="B174" s="133"/>
      <c r="C174" s="133"/>
      <c r="D174" s="133"/>
      <c r="E174" s="133"/>
      <c r="F174" s="133"/>
      <c r="G174" s="167"/>
    </row>
    <row r="175" spans="1:7" ht="13.5">
      <c r="A175" s="133"/>
      <c r="B175" s="133"/>
      <c r="C175" s="133"/>
      <c r="D175" s="133"/>
      <c r="E175" s="133"/>
      <c r="F175" s="133"/>
      <c r="G175" s="167"/>
    </row>
    <row r="176" spans="1:7" ht="13.5">
      <c r="A176" s="133"/>
      <c r="B176" s="133"/>
      <c r="C176" s="133"/>
      <c r="D176" s="133"/>
      <c r="E176" s="133"/>
      <c r="F176" s="133"/>
      <c r="G176" s="167"/>
    </row>
    <row r="177" spans="1:7" ht="13.5">
      <c r="A177" s="133"/>
      <c r="B177" s="133"/>
      <c r="C177" s="133"/>
      <c r="D177" s="133"/>
      <c r="E177" s="133"/>
      <c r="F177" s="133"/>
      <c r="G177" s="167"/>
    </row>
    <row r="178" spans="1:7" ht="13.5">
      <c r="A178" s="133"/>
      <c r="B178" s="133"/>
      <c r="C178" s="133"/>
      <c r="D178" s="133"/>
      <c r="E178" s="133"/>
      <c r="F178" s="133"/>
      <c r="G178" s="167"/>
    </row>
    <row r="179" spans="1:7" ht="13.5">
      <c r="A179" s="133"/>
      <c r="B179" s="133"/>
      <c r="C179" s="133"/>
      <c r="D179" s="133"/>
      <c r="E179" s="133"/>
      <c r="F179" s="133"/>
      <c r="G179" s="167"/>
    </row>
    <row r="180" spans="1:7" ht="13.5">
      <c r="A180" s="133"/>
      <c r="B180" s="133"/>
      <c r="C180" s="133"/>
      <c r="D180" s="133"/>
      <c r="E180" s="133"/>
      <c r="F180" s="133"/>
      <c r="G180" s="167"/>
    </row>
    <row r="181" spans="1:7" ht="13.5">
      <c r="A181" s="133"/>
      <c r="B181" s="133"/>
      <c r="C181" s="133"/>
      <c r="D181" s="133"/>
      <c r="E181" s="133"/>
      <c r="F181" s="133"/>
      <c r="G181" s="167"/>
    </row>
    <row r="182" spans="1:7" ht="13.5">
      <c r="A182" s="133"/>
      <c r="B182" s="133"/>
      <c r="C182" s="133"/>
      <c r="D182" s="133"/>
      <c r="E182" s="133"/>
      <c r="F182" s="133"/>
      <c r="G182" s="167"/>
    </row>
    <row r="183" spans="1:7" ht="13.5">
      <c r="A183" s="133"/>
      <c r="B183" s="133"/>
      <c r="C183" s="133"/>
      <c r="D183" s="133"/>
      <c r="E183" s="133"/>
      <c r="F183" s="133"/>
      <c r="G183" s="167"/>
    </row>
    <row r="184" spans="1:7" ht="13.5">
      <c r="A184" s="133"/>
      <c r="B184" s="133"/>
      <c r="C184" s="133"/>
      <c r="D184" s="133"/>
      <c r="E184" s="133"/>
      <c r="F184" s="133"/>
      <c r="G184" s="167"/>
    </row>
    <row r="185" spans="1:7" ht="13.5">
      <c r="A185" s="133"/>
      <c r="B185" s="133"/>
      <c r="C185" s="133"/>
      <c r="D185" s="133"/>
      <c r="E185" s="133"/>
      <c r="F185" s="133"/>
      <c r="G185" s="167"/>
    </row>
    <row r="186" spans="1:7" ht="13.5">
      <c r="A186" s="133"/>
      <c r="B186" s="133"/>
      <c r="C186" s="133"/>
      <c r="D186" s="133"/>
      <c r="E186" s="133"/>
      <c r="F186" s="133"/>
      <c r="G186" s="167"/>
    </row>
    <row r="187" spans="1:7" ht="13.5">
      <c r="A187" s="133"/>
      <c r="B187" s="133"/>
      <c r="C187" s="133"/>
      <c r="D187" s="133"/>
      <c r="E187" s="133"/>
      <c r="F187" s="133"/>
      <c r="G187" s="167"/>
    </row>
    <row r="188" spans="1:7" ht="13.5">
      <c r="A188" s="133"/>
      <c r="B188" s="133"/>
      <c r="C188" s="133"/>
      <c r="D188" s="133"/>
      <c r="E188" s="133"/>
      <c r="F188" s="133"/>
      <c r="G188" s="167"/>
    </row>
    <row r="189" spans="1:7" ht="13.5">
      <c r="A189" s="133"/>
      <c r="B189" s="133"/>
      <c r="C189" s="133"/>
      <c r="D189" s="133"/>
      <c r="E189" s="133"/>
      <c r="F189" s="133"/>
      <c r="G189" s="167"/>
    </row>
    <row r="190" spans="1:7" ht="13.5">
      <c r="A190" s="133"/>
      <c r="B190" s="133"/>
      <c r="C190" s="133"/>
      <c r="D190" s="133"/>
      <c r="E190" s="133"/>
      <c r="F190" s="133"/>
      <c r="G190" s="167"/>
    </row>
    <row r="191" spans="1:7" ht="13.5">
      <c r="A191" s="133"/>
      <c r="B191" s="133"/>
      <c r="C191" s="133"/>
      <c r="D191" s="133"/>
      <c r="E191" s="133"/>
      <c r="F191" s="133"/>
      <c r="G191" s="167"/>
    </row>
    <row r="192" spans="1:7" ht="13.5">
      <c r="A192" s="133"/>
      <c r="B192" s="133"/>
      <c r="C192" s="133"/>
      <c r="D192" s="133"/>
      <c r="E192" s="133"/>
      <c r="F192" s="133"/>
      <c r="G192" s="167"/>
    </row>
    <row r="193" spans="1:7" ht="13.5">
      <c r="A193" s="133"/>
      <c r="B193" s="133"/>
      <c r="C193" s="133"/>
      <c r="D193" s="133"/>
      <c r="E193" s="133"/>
      <c r="F193" s="133"/>
      <c r="G193" s="167"/>
    </row>
    <row r="194" spans="1:7" ht="13.5">
      <c r="A194" s="133"/>
      <c r="B194" s="133"/>
      <c r="C194" s="133"/>
      <c r="D194" s="133"/>
      <c r="E194" s="133"/>
      <c r="F194" s="133"/>
      <c r="G194" s="167"/>
    </row>
    <row r="195" spans="1:7" ht="13.5">
      <c r="A195" s="133"/>
      <c r="B195" s="133"/>
      <c r="C195" s="133"/>
      <c r="D195" s="133"/>
      <c r="E195" s="133"/>
      <c r="F195" s="133"/>
      <c r="G195" s="167"/>
    </row>
    <row r="196" spans="1:7" ht="13.5">
      <c r="A196" s="133"/>
      <c r="B196" s="133"/>
      <c r="C196" s="133"/>
      <c r="D196" s="133"/>
      <c r="E196" s="133"/>
      <c r="F196" s="133"/>
      <c r="G196" s="167"/>
    </row>
    <row r="197" spans="1:7" ht="13.5">
      <c r="A197" s="133"/>
      <c r="B197" s="133"/>
      <c r="C197" s="133"/>
      <c r="D197" s="133"/>
      <c r="E197" s="133"/>
      <c r="F197" s="133"/>
      <c r="G197" s="167"/>
    </row>
    <row r="198" spans="1:7" ht="13.5">
      <c r="A198" s="133"/>
      <c r="B198" s="133"/>
      <c r="C198" s="133"/>
      <c r="D198" s="133"/>
      <c r="E198" s="133"/>
      <c r="F198" s="133"/>
      <c r="G198" s="167"/>
    </row>
    <row r="199" spans="1:7" ht="13.5">
      <c r="A199" s="133"/>
      <c r="B199" s="133"/>
      <c r="C199" s="133"/>
      <c r="D199" s="133"/>
      <c r="E199" s="133"/>
      <c r="F199" s="133"/>
      <c r="G199" s="167"/>
    </row>
    <row r="200" spans="1:7" ht="13.5">
      <c r="A200" s="133"/>
      <c r="B200" s="133"/>
      <c r="C200" s="133"/>
      <c r="D200" s="133"/>
      <c r="E200" s="133"/>
      <c r="F200" s="133"/>
      <c r="G200" s="167"/>
    </row>
    <row r="201" spans="1:7" ht="13.5">
      <c r="A201" s="133"/>
      <c r="B201" s="133"/>
      <c r="C201" s="133"/>
      <c r="D201" s="133"/>
      <c r="E201" s="133"/>
      <c r="F201" s="133"/>
      <c r="G201" s="167"/>
    </row>
    <row r="202" spans="1:7" ht="13.5">
      <c r="A202" s="133"/>
      <c r="B202" s="133"/>
      <c r="C202" s="133"/>
      <c r="D202" s="133"/>
      <c r="E202" s="133"/>
      <c r="F202" s="133"/>
      <c r="G202" s="167"/>
    </row>
    <row r="203" spans="1:7" ht="13.5">
      <c r="A203" s="133"/>
      <c r="B203" s="133"/>
      <c r="C203" s="133"/>
      <c r="D203" s="133"/>
      <c r="E203" s="133"/>
      <c r="F203" s="133"/>
      <c r="G203" s="167"/>
    </row>
    <row r="204" spans="1:7" ht="13.5">
      <c r="A204" s="133"/>
      <c r="B204" s="133"/>
      <c r="C204" s="133"/>
      <c r="D204" s="133"/>
      <c r="E204" s="133"/>
      <c r="F204" s="133"/>
      <c r="G204" s="167"/>
    </row>
    <row r="205" spans="1:7" ht="13.5">
      <c r="A205" s="133"/>
      <c r="B205" s="133"/>
      <c r="C205" s="133"/>
      <c r="D205" s="133"/>
      <c r="E205" s="133"/>
      <c r="F205" s="133"/>
      <c r="G205" s="167"/>
    </row>
    <row r="206" spans="1:7" ht="13.5">
      <c r="A206" s="133"/>
      <c r="B206" s="133"/>
      <c r="C206" s="133"/>
      <c r="D206" s="133"/>
      <c r="E206" s="133"/>
      <c r="F206" s="133"/>
      <c r="G206" s="167"/>
    </row>
    <row r="207" spans="1:7" ht="13.5">
      <c r="A207" s="133"/>
      <c r="B207" s="133"/>
      <c r="C207" s="133"/>
      <c r="D207" s="133"/>
      <c r="E207" s="133"/>
      <c r="F207" s="133"/>
      <c r="G207" s="167"/>
    </row>
    <row r="208" spans="1:7" ht="13.5">
      <c r="A208" s="133"/>
      <c r="B208" s="133"/>
      <c r="C208" s="133"/>
      <c r="D208" s="133"/>
      <c r="E208" s="133"/>
      <c r="F208" s="133"/>
      <c r="G208" s="167"/>
    </row>
    <row r="209" spans="1:7" ht="13.5">
      <c r="A209" s="133"/>
      <c r="B209" s="133"/>
      <c r="C209" s="133"/>
      <c r="D209" s="133"/>
      <c r="E209" s="133"/>
      <c r="F209" s="133"/>
      <c r="G209" s="167"/>
    </row>
    <row r="210" spans="1:7" ht="13.5">
      <c r="A210" s="133"/>
      <c r="B210" s="133"/>
      <c r="C210" s="133"/>
      <c r="D210" s="133"/>
      <c r="E210" s="133"/>
      <c r="F210" s="133"/>
      <c r="G210" s="167"/>
    </row>
    <row r="211" spans="1:7" ht="13.5">
      <c r="A211" s="133"/>
      <c r="B211" s="133"/>
      <c r="C211" s="133"/>
      <c r="D211" s="133"/>
      <c r="E211" s="133"/>
      <c r="F211" s="133"/>
      <c r="G211" s="167"/>
    </row>
    <row r="212" spans="1:7" ht="13.5">
      <c r="A212" s="133"/>
      <c r="B212" s="133"/>
      <c r="C212" s="133"/>
      <c r="D212" s="133"/>
      <c r="E212" s="133"/>
      <c r="F212" s="133"/>
      <c r="G212" s="167"/>
    </row>
    <row r="213" spans="1:7" ht="13.5">
      <c r="A213" s="133"/>
      <c r="B213" s="133"/>
      <c r="C213" s="133"/>
      <c r="D213" s="133"/>
      <c r="E213" s="133"/>
      <c r="F213" s="133"/>
      <c r="G213" s="167"/>
    </row>
    <row r="214" spans="1:7" ht="13.5">
      <c r="A214" s="133"/>
      <c r="B214" s="133"/>
      <c r="C214" s="133"/>
      <c r="D214" s="133"/>
      <c r="E214" s="133"/>
      <c r="F214" s="133"/>
      <c r="G214" s="167"/>
    </row>
    <row r="215" spans="1:7" ht="13.5">
      <c r="A215" s="133"/>
      <c r="B215" s="133"/>
      <c r="C215" s="133"/>
      <c r="D215" s="133"/>
      <c r="E215" s="133"/>
      <c r="F215" s="133"/>
      <c r="G215" s="167"/>
    </row>
    <row r="216" spans="1:7" ht="13.5">
      <c r="A216" s="133"/>
      <c r="B216" s="133"/>
      <c r="C216" s="133"/>
      <c r="D216" s="133"/>
      <c r="E216" s="133"/>
      <c r="F216" s="133"/>
      <c r="G216" s="167"/>
    </row>
    <row r="217" spans="1:7" ht="13.5">
      <c r="A217" s="133"/>
      <c r="B217" s="133"/>
      <c r="C217" s="133"/>
      <c r="D217" s="133"/>
      <c r="E217" s="133"/>
      <c r="F217" s="133"/>
      <c r="G217" s="167"/>
    </row>
    <row r="218" spans="1:7" ht="13.5">
      <c r="A218" s="133"/>
      <c r="B218" s="133"/>
      <c r="C218" s="133"/>
      <c r="D218" s="133"/>
      <c r="E218" s="133"/>
      <c r="F218" s="133"/>
      <c r="G218" s="167"/>
    </row>
    <row r="219" spans="1:7" ht="13.5">
      <c r="A219" s="133"/>
      <c r="B219" s="133"/>
      <c r="C219" s="133"/>
      <c r="D219" s="133"/>
      <c r="E219" s="133"/>
      <c r="F219" s="133"/>
      <c r="G219" s="167"/>
    </row>
    <row r="220" spans="1:7" ht="13.5">
      <c r="A220" s="133"/>
      <c r="B220" s="133"/>
      <c r="C220" s="133"/>
      <c r="D220" s="133"/>
      <c r="E220" s="133"/>
      <c r="F220" s="133"/>
      <c r="G220" s="167"/>
    </row>
    <row r="221" spans="1:7" ht="13.5">
      <c r="A221" s="133"/>
      <c r="B221" s="133"/>
      <c r="C221" s="133"/>
      <c r="D221" s="133"/>
      <c r="E221" s="133"/>
      <c r="F221" s="133"/>
      <c r="G221" s="167"/>
    </row>
    <row r="222" spans="1:7" ht="13.5">
      <c r="A222" s="133"/>
      <c r="B222" s="133"/>
      <c r="C222" s="133"/>
      <c r="D222" s="133"/>
      <c r="E222" s="133"/>
      <c r="F222" s="133"/>
      <c r="G222" s="167"/>
    </row>
    <row r="223" spans="1:7" ht="13.5">
      <c r="A223" s="133"/>
      <c r="B223" s="133"/>
      <c r="C223" s="133"/>
      <c r="D223" s="133"/>
      <c r="E223" s="133"/>
      <c r="F223" s="133"/>
      <c r="G223" s="167"/>
    </row>
    <row r="224" spans="1:7" ht="13.5">
      <c r="A224" s="133"/>
      <c r="B224" s="133"/>
      <c r="C224" s="133"/>
      <c r="D224" s="133"/>
      <c r="E224" s="133"/>
      <c r="F224" s="133"/>
      <c r="G224" s="167"/>
    </row>
    <row r="225" spans="1:7" ht="13.5">
      <c r="A225" s="133"/>
      <c r="B225" s="133"/>
      <c r="C225" s="133"/>
      <c r="D225" s="133"/>
      <c r="E225" s="133"/>
      <c r="F225" s="133"/>
      <c r="G225" s="167"/>
    </row>
    <row r="226" spans="1:7" ht="13.5">
      <c r="A226" s="133"/>
      <c r="B226" s="133"/>
      <c r="C226" s="133"/>
      <c r="D226" s="133"/>
      <c r="E226" s="133"/>
      <c r="F226" s="133"/>
      <c r="G226" s="167"/>
    </row>
    <row r="227" spans="1:7" ht="13.5">
      <c r="A227" s="133"/>
      <c r="B227" s="133"/>
      <c r="C227" s="133"/>
      <c r="D227" s="133"/>
      <c r="E227" s="133"/>
      <c r="F227" s="133"/>
      <c r="G227" s="167"/>
    </row>
    <row r="228" spans="1:7" ht="13.5">
      <c r="A228" s="133"/>
      <c r="B228" s="133"/>
      <c r="C228" s="133"/>
      <c r="D228" s="133"/>
      <c r="E228" s="133"/>
      <c r="F228" s="133"/>
      <c r="G228" s="167"/>
    </row>
    <row r="229" spans="1:7" ht="13.5">
      <c r="A229" s="133"/>
      <c r="B229" s="133"/>
      <c r="C229" s="133"/>
      <c r="D229" s="133"/>
      <c r="E229" s="133"/>
      <c r="F229" s="133"/>
      <c r="G229" s="167"/>
    </row>
    <row r="230" spans="1:7" ht="13.5">
      <c r="A230" s="133"/>
      <c r="B230" s="133"/>
      <c r="C230" s="133"/>
      <c r="D230" s="133"/>
      <c r="E230" s="133"/>
      <c r="F230" s="133"/>
      <c r="G230" s="167"/>
    </row>
    <row r="231" spans="1:7" ht="13.5">
      <c r="A231" s="133"/>
      <c r="B231" s="133"/>
      <c r="C231" s="133"/>
      <c r="D231" s="133"/>
      <c r="E231" s="133"/>
      <c r="F231" s="133"/>
      <c r="G231" s="167"/>
    </row>
    <row r="232" spans="1:7" ht="13.5">
      <c r="A232" s="133"/>
      <c r="B232" s="133"/>
      <c r="C232" s="133"/>
      <c r="D232" s="133"/>
      <c r="E232" s="133"/>
      <c r="F232" s="133"/>
      <c r="G232" s="167"/>
    </row>
    <row r="233" spans="1:7" ht="13.5">
      <c r="A233" s="133"/>
      <c r="B233" s="133"/>
      <c r="C233" s="133"/>
      <c r="D233" s="133"/>
      <c r="E233" s="133"/>
      <c r="F233" s="133"/>
      <c r="G233" s="167"/>
    </row>
    <row r="234" spans="1:7" ht="13.5">
      <c r="A234" s="133"/>
      <c r="B234" s="133"/>
      <c r="C234" s="133"/>
      <c r="D234" s="133"/>
      <c r="E234" s="133"/>
      <c r="F234" s="133"/>
      <c r="G234" s="167"/>
    </row>
    <row r="235" spans="1:7" ht="13.5">
      <c r="A235" s="133"/>
      <c r="B235" s="133"/>
      <c r="C235" s="133"/>
      <c r="D235" s="133"/>
      <c r="E235" s="133"/>
      <c r="F235" s="133"/>
      <c r="G235" s="167"/>
    </row>
    <row r="236" spans="1:7" ht="13.5">
      <c r="A236" s="133"/>
      <c r="B236" s="133"/>
      <c r="C236" s="133"/>
      <c r="D236" s="133"/>
      <c r="E236" s="133"/>
      <c r="F236" s="133"/>
      <c r="G236" s="167"/>
    </row>
    <row r="237" spans="1:7" ht="13.5">
      <c r="A237" s="133"/>
      <c r="B237" s="133"/>
      <c r="C237" s="133"/>
      <c r="D237" s="133"/>
      <c r="E237" s="133"/>
      <c r="F237" s="133"/>
      <c r="G237" s="167"/>
    </row>
    <row r="238" spans="1:7" ht="13.5">
      <c r="A238" s="133"/>
      <c r="B238" s="133"/>
      <c r="C238" s="133"/>
      <c r="D238" s="133"/>
      <c r="E238" s="133"/>
      <c r="F238" s="133"/>
      <c r="G238" s="167"/>
    </row>
    <row r="239" spans="1:7" ht="13.5">
      <c r="A239" s="133"/>
      <c r="B239" s="133"/>
      <c r="C239" s="133"/>
      <c r="D239" s="133"/>
      <c r="E239" s="133"/>
      <c r="F239" s="133"/>
      <c r="G239" s="167"/>
    </row>
    <row r="240" spans="1:7" ht="13.5">
      <c r="A240" s="133"/>
      <c r="B240" s="133"/>
      <c r="C240" s="133"/>
      <c r="D240" s="133"/>
      <c r="E240" s="133"/>
      <c r="F240" s="133"/>
      <c r="G240" s="167"/>
    </row>
    <row r="241" spans="1:7" ht="13.5">
      <c r="A241" s="133"/>
      <c r="B241" s="133"/>
      <c r="C241" s="133"/>
      <c r="D241" s="133"/>
      <c r="E241" s="133"/>
      <c r="F241" s="133"/>
      <c r="G241" s="167"/>
    </row>
    <row r="242" spans="1:7" ht="13.5">
      <c r="A242" s="133"/>
      <c r="B242" s="133"/>
      <c r="C242" s="133"/>
      <c r="D242" s="133"/>
      <c r="E242" s="133"/>
      <c r="F242" s="133"/>
      <c r="G242" s="167"/>
    </row>
    <row r="243" spans="1:7" ht="13.5">
      <c r="A243" s="133"/>
      <c r="B243" s="133"/>
      <c r="C243" s="133"/>
      <c r="D243" s="133"/>
      <c r="E243" s="133"/>
      <c r="F243" s="133"/>
      <c r="G243" s="167"/>
    </row>
    <row r="244" spans="1:7" ht="13.5">
      <c r="A244" s="133"/>
      <c r="B244" s="133"/>
      <c r="C244" s="133"/>
      <c r="D244" s="133"/>
      <c r="E244" s="133"/>
      <c r="F244" s="133"/>
      <c r="G244" s="167"/>
    </row>
    <row r="245" spans="1:7" ht="13.5">
      <c r="A245" s="133"/>
      <c r="B245" s="133"/>
      <c r="C245" s="133"/>
      <c r="D245" s="133"/>
      <c r="E245" s="133"/>
      <c r="F245" s="133"/>
      <c r="G245" s="167"/>
    </row>
    <row r="246" spans="1:7" ht="13.5">
      <c r="A246" s="133"/>
      <c r="B246" s="133"/>
      <c r="C246" s="133"/>
      <c r="D246" s="133"/>
      <c r="E246" s="133"/>
      <c r="F246" s="133"/>
      <c r="G246" s="167"/>
    </row>
    <row r="247" spans="1:7" ht="13.5">
      <c r="A247" s="133"/>
      <c r="B247" s="133"/>
      <c r="C247" s="133"/>
      <c r="D247" s="133"/>
      <c r="E247" s="133"/>
      <c r="F247" s="133"/>
      <c r="G247" s="167"/>
    </row>
    <row r="248" spans="1:7" ht="13.5">
      <c r="A248" s="133"/>
      <c r="B248" s="133"/>
      <c r="C248" s="133"/>
      <c r="D248" s="133"/>
      <c r="E248" s="133"/>
      <c r="F248" s="133"/>
      <c r="G248" s="167"/>
    </row>
    <row r="249" spans="1:7" ht="13.5">
      <c r="A249" s="133"/>
      <c r="B249" s="133"/>
      <c r="C249" s="133"/>
      <c r="D249" s="133"/>
      <c r="E249" s="133"/>
      <c r="F249" s="133"/>
      <c r="G249" s="167"/>
    </row>
    <row r="250" spans="1:7" ht="13.5">
      <c r="A250" s="133"/>
      <c r="B250" s="133"/>
      <c r="C250" s="133"/>
      <c r="D250" s="133"/>
      <c r="E250" s="133"/>
      <c r="F250" s="133"/>
      <c r="G250" s="167"/>
    </row>
    <row r="251" spans="1:7" ht="13.5">
      <c r="A251" s="133"/>
      <c r="B251" s="133"/>
      <c r="C251" s="133"/>
      <c r="D251" s="133"/>
      <c r="E251" s="133"/>
      <c r="F251" s="133"/>
      <c r="G251" s="167"/>
    </row>
    <row r="252" spans="1:7" ht="13.5">
      <c r="A252" s="133"/>
      <c r="B252" s="133"/>
      <c r="C252" s="133"/>
      <c r="D252" s="133"/>
      <c r="E252" s="133"/>
      <c r="F252" s="133"/>
      <c r="G252" s="167"/>
    </row>
    <row r="253" spans="1:7" ht="13.5">
      <c r="A253" s="133"/>
      <c r="B253" s="133"/>
      <c r="C253" s="133"/>
      <c r="D253" s="133"/>
      <c r="E253" s="133"/>
      <c r="F253" s="133"/>
      <c r="G253" s="167"/>
    </row>
    <row r="254" spans="1:7" ht="13.5">
      <c r="A254" s="133"/>
      <c r="B254" s="133"/>
      <c r="C254" s="133"/>
      <c r="D254" s="133"/>
      <c r="E254" s="133"/>
      <c r="F254" s="133"/>
      <c r="G254" s="167"/>
    </row>
    <row r="255" spans="1:7" ht="13.5">
      <c r="A255" s="133"/>
      <c r="B255" s="133"/>
      <c r="C255" s="133"/>
      <c r="D255" s="133"/>
      <c r="E255" s="133"/>
      <c r="F255" s="133"/>
      <c r="G255" s="167"/>
    </row>
    <row r="256" spans="1:7" ht="13.5">
      <c r="A256" s="133"/>
      <c r="B256" s="133"/>
      <c r="C256" s="133"/>
      <c r="D256" s="133"/>
      <c r="E256" s="133"/>
      <c r="F256" s="133"/>
      <c r="G256" s="167"/>
    </row>
    <row r="257" spans="1:7" ht="13.5">
      <c r="A257" s="133"/>
      <c r="B257" s="133"/>
      <c r="C257" s="133"/>
      <c r="D257" s="133"/>
      <c r="E257" s="133"/>
      <c r="F257" s="133"/>
      <c r="G257" s="167"/>
    </row>
    <row r="258" spans="1:7" ht="13.5">
      <c r="A258" s="133"/>
      <c r="B258" s="133"/>
      <c r="C258" s="133"/>
      <c r="D258" s="133"/>
      <c r="E258" s="133"/>
      <c r="F258" s="133"/>
      <c r="G258" s="167"/>
    </row>
    <row r="259" spans="1:7" ht="13.5">
      <c r="A259" s="133"/>
      <c r="B259" s="133"/>
      <c r="C259" s="133"/>
      <c r="D259" s="133"/>
      <c r="E259" s="133"/>
      <c r="F259" s="133"/>
      <c r="G259" s="167"/>
    </row>
    <row r="260" spans="1:7" ht="13.5">
      <c r="A260" s="133"/>
      <c r="B260" s="133"/>
      <c r="C260" s="133"/>
      <c r="D260" s="133"/>
      <c r="E260" s="133"/>
      <c r="F260" s="133"/>
      <c r="G260" s="167"/>
    </row>
    <row r="261" spans="1:7" ht="13.5">
      <c r="A261" s="133"/>
      <c r="B261" s="133"/>
      <c r="C261" s="133"/>
      <c r="D261" s="133"/>
      <c r="E261" s="133"/>
      <c r="F261" s="133"/>
      <c r="G261" s="167"/>
    </row>
    <row r="262" spans="1:7" ht="13.5">
      <c r="A262" s="133"/>
      <c r="B262" s="133"/>
      <c r="C262" s="133"/>
      <c r="D262" s="133"/>
      <c r="E262" s="133"/>
      <c r="F262" s="133"/>
      <c r="G262" s="167"/>
    </row>
    <row r="263" spans="1:7" ht="13.5">
      <c r="A263" s="133"/>
      <c r="B263" s="133"/>
      <c r="C263" s="133"/>
      <c r="D263" s="133"/>
      <c r="E263" s="133"/>
      <c r="F263" s="133"/>
      <c r="G263" s="167"/>
    </row>
    <row r="264" spans="1:7" ht="13.5">
      <c r="A264" s="133"/>
      <c r="B264" s="133"/>
      <c r="C264" s="133"/>
      <c r="D264" s="133"/>
      <c r="E264" s="133"/>
      <c r="F264" s="133"/>
      <c r="G264" s="167"/>
    </row>
    <row r="265" spans="1:7" ht="13.5">
      <c r="A265" s="133"/>
      <c r="B265" s="133"/>
      <c r="C265" s="133"/>
      <c r="D265" s="133"/>
      <c r="E265" s="133"/>
      <c r="F265" s="133"/>
      <c r="G265" s="167"/>
    </row>
    <row r="266" spans="1:7" ht="13.5">
      <c r="A266" s="133"/>
      <c r="B266" s="133"/>
      <c r="C266" s="133"/>
      <c r="D266" s="133"/>
      <c r="E266" s="133"/>
      <c r="F266" s="133"/>
      <c r="G266" s="167"/>
    </row>
    <row r="267" spans="1:7" ht="13.5">
      <c r="A267" s="133"/>
      <c r="B267" s="133"/>
      <c r="C267" s="133"/>
      <c r="D267" s="133"/>
      <c r="E267" s="133"/>
      <c r="F267" s="133"/>
      <c r="G267" s="167"/>
    </row>
    <row r="268" spans="1:7" ht="13.5">
      <c r="A268" s="133"/>
      <c r="B268" s="133"/>
      <c r="C268" s="133"/>
      <c r="D268" s="133"/>
      <c r="E268" s="133"/>
      <c r="F268" s="133"/>
      <c r="G268" s="167"/>
    </row>
    <row r="269" spans="1:7" ht="13.5">
      <c r="A269" s="133"/>
      <c r="B269" s="133"/>
      <c r="C269" s="133"/>
      <c r="D269" s="133"/>
      <c r="E269" s="133"/>
      <c r="F269" s="133"/>
      <c r="G269" s="167"/>
    </row>
    <row r="270" spans="1:7" ht="13.5">
      <c r="A270" s="133"/>
      <c r="B270" s="133"/>
      <c r="C270" s="133"/>
      <c r="D270" s="133"/>
      <c r="E270" s="133"/>
      <c r="F270" s="133"/>
      <c r="G270" s="167"/>
    </row>
    <row r="271" spans="1:7" ht="13.5">
      <c r="A271" s="133"/>
      <c r="B271" s="133"/>
      <c r="C271" s="133"/>
      <c r="D271" s="133"/>
      <c r="E271" s="133"/>
      <c r="F271" s="133"/>
      <c r="G271" s="167"/>
    </row>
    <row r="272" spans="1:7" ht="13.5">
      <c r="A272" s="133"/>
      <c r="B272" s="133"/>
      <c r="C272" s="133"/>
      <c r="D272" s="133"/>
      <c r="E272" s="133"/>
      <c r="F272" s="133"/>
      <c r="G272" s="167"/>
    </row>
    <row r="273" spans="1:7" ht="13.5">
      <c r="A273" s="133"/>
      <c r="B273" s="133"/>
      <c r="C273" s="133"/>
      <c r="D273" s="133"/>
      <c r="E273" s="133"/>
      <c r="F273" s="133"/>
      <c r="G273" s="167"/>
    </row>
    <row r="274" spans="1:7" ht="13.5">
      <c r="A274" s="133"/>
      <c r="B274" s="133"/>
      <c r="C274" s="133"/>
      <c r="D274" s="133"/>
      <c r="E274" s="133"/>
      <c r="F274" s="133"/>
      <c r="G274" s="167"/>
    </row>
    <row r="275" spans="1:7" ht="13.5">
      <c r="A275" s="133"/>
      <c r="B275" s="133"/>
      <c r="C275" s="133"/>
      <c r="D275" s="133"/>
      <c r="E275" s="133"/>
      <c r="F275" s="133"/>
      <c r="G275" s="167"/>
    </row>
    <row r="276" spans="1:7" ht="13.5">
      <c r="A276" s="133"/>
      <c r="B276" s="133"/>
      <c r="C276" s="133"/>
      <c r="D276" s="133"/>
      <c r="E276" s="133"/>
      <c r="F276" s="133"/>
      <c r="G276" s="167"/>
    </row>
    <row r="277" spans="1:7" ht="13.5">
      <c r="A277" s="133"/>
      <c r="B277" s="133"/>
      <c r="C277" s="133"/>
      <c r="D277" s="133"/>
      <c r="E277" s="133"/>
      <c r="F277" s="133"/>
      <c r="G277" s="167"/>
    </row>
    <row r="278" spans="1:7" ht="13.5">
      <c r="A278" s="133"/>
      <c r="B278" s="133"/>
      <c r="C278" s="133"/>
      <c r="D278" s="133"/>
      <c r="E278" s="133"/>
      <c r="F278" s="133"/>
      <c r="G278" s="167"/>
    </row>
    <row r="279" spans="1:7" ht="13.5">
      <c r="A279" s="133"/>
      <c r="B279" s="133"/>
      <c r="C279" s="133"/>
      <c r="D279" s="133"/>
      <c r="E279" s="133"/>
      <c r="F279" s="133"/>
      <c r="G279" s="167"/>
    </row>
    <row r="280" spans="1:7" ht="13.5">
      <c r="A280" s="133"/>
      <c r="B280" s="133"/>
      <c r="C280" s="133"/>
      <c r="D280" s="133"/>
      <c r="E280" s="133"/>
      <c r="F280" s="133"/>
      <c r="G280" s="167"/>
    </row>
    <row r="281" spans="1:7" ht="13.5">
      <c r="A281" s="133"/>
      <c r="B281" s="133"/>
      <c r="C281" s="133"/>
      <c r="D281" s="133"/>
      <c r="E281" s="133"/>
      <c r="F281" s="133"/>
      <c r="G281" s="167"/>
    </row>
    <row r="282" spans="1:7" ht="13.5">
      <c r="A282" s="133"/>
      <c r="B282" s="133"/>
      <c r="C282" s="133"/>
      <c r="D282" s="133"/>
      <c r="E282" s="133"/>
      <c r="F282" s="133"/>
      <c r="G282" s="167"/>
    </row>
    <row r="283" spans="1:7" ht="13.5">
      <c r="A283" s="133"/>
      <c r="B283" s="133"/>
      <c r="C283" s="133"/>
      <c r="D283" s="133"/>
      <c r="E283" s="133"/>
      <c r="F283" s="133"/>
      <c r="G283" s="167"/>
    </row>
    <row r="284" spans="1:7" ht="13.5">
      <c r="A284" s="133"/>
      <c r="B284" s="133"/>
      <c r="C284" s="133"/>
      <c r="D284" s="133"/>
      <c r="E284" s="133"/>
      <c r="F284" s="133"/>
      <c r="G284" s="167"/>
    </row>
    <row r="285" spans="1:7" ht="13.5">
      <c r="A285" s="133"/>
      <c r="B285" s="133"/>
      <c r="C285" s="133"/>
      <c r="D285" s="133"/>
      <c r="E285" s="133"/>
      <c r="F285" s="133"/>
      <c r="G285" s="167"/>
    </row>
    <row r="286" spans="1:7" ht="13.5">
      <c r="A286" s="133"/>
      <c r="B286" s="133"/>
      <c r="C286" s="133"/>
      <c r="D286" s="133"/>
      <c r="E286" s="133"/>
      <c r="F286" s="133"/>
      <c r="G286" s="167"/>
    </row>
    <row r="287" spans="1:7" ht="13.5">
      <c r="A287" s="133"/>
      <c r="B287" s="133"/>
      <c r="C287" s="133"/>
      <c r="D287" s="133"/>
      <c r="E287" s="133"/>
      <c r="F287" s="133"/>
      <c r="G287" s="167"/>
    </row>
    <row r="288" spans="1:7" ht="13.5">
      <c r="A288" s="133"/>
      <c r="B288" s="133"/>
      <c r="C288" s="133"/>
      <c r="D288" s="133"/>
      <c r="E288" s="133"/>
      <c r="F288" s="133"/>
      <c r="G288" s="167"/>
    </row>
    <row r="289" spans="1:7" ht="13.5">
      <c r="A289" s="133"/>
      <c r="B289" s="133"/>
      <c r="C289" s="133"/>
      <c r="D289" s="133"/>
      <c r="E289" s="133"/>
      <c r="F289" s="133"/>
      <c r="G289" s="167"/>
    </row>
    <row r="290" spans="1:7" ht="13.5">
      <c r="A290" s="133"/>
      <c r="B290" s="133"/>
      <c r="C290" s="133"/>
      <c r="D290" s="133"/>
      <c r="E290" s="133"/>
      <c r="F290" s="133"/>
      <c r="G290" s="167"/>
    </row>
    <row r="291" spans="1:7" ht="13.5">
      <c r="A291" s="133"/>
      <c r="B291" s="133"/>
      <c r="C291" s="133"/>
      <c r="D291" s="133"/>
      <c r="E291" s="133"/>
      <c r="F291" s="133"/>
      <c r="G291" s="167"/>
    </row>
    <row r="292" spans="1:7" ht="13.5">
      <c r="A292" s="133"/>
      <c r="B292" s="133"/>
      <c r="C292" s="133"/>
      <c r="D292" s="133"/>
      <c r="E292" s="133"/>
      <c r="F292" s="133"/>
      <c r="G292" s="167"/>
    </row>
    <row r="293" spans="1:7" ht="13.5">
      <c r="A293" s="133"/>
      <c r="B293" s="133"/>
      <c r="C293" s="133"/>
      <c r="D293" s="133"/>
      <c r="E293" s="133"/>
      <c r="F293" s="133"/>
      <c r="G293" s="167"/>
    </row>
    <row r="294" spans="1:7" ht="13.5">
      <c r="A294" s="133"/>
      <c r="B294" s="133"/>
      <c r="C294" s="133"/>
      <c r="D294" s="133"/>
      <c r="E294" s="133"/>
      <c r="F294" s="133"/>
      <c r="G294" s="167"/>
    </row>
    <row r="295" spans="1:7" ht="13.5">
      <c r="A295" s="133"/>
      <c r="B295" s="133"/>
      <c r="C295" s="133"/>
      <c r="D295" s="133"/>
      <c r="E295" s="133"/>
      <c r="F295" s="133"/>
      <c r="G295" s="167"/>
    </row>
    <row r="296" spans="1:7" ht="13.5">
      <c r="A296" s="133"/>
      <c r="B296" s="133"/>
      <c r="C296" s="133"/>
      <c r="D296" s="133"/>
      <c r="E296" s="133"/>
      <c r="F296" s="133"/>
      <c r="G296" s="167"/>
    </row>
    <row r="297" spans="1:7" ht="13.5">
      <c r="A297" s="133"/>
      <c r="B297" s="133"/>
      <c r="C297" s="133"/>
      <c r="D297" s="133"/>
      <c r="E297" s="133"/>
      <c r="F297" s="133"/>
      <c r="G297" s="167"/>
    </row>
    <row r="298" spans="1:7" ht="13.5">
      <c r="A298" s="133"/>
      <c r="B298" s="133"/>
      <c r="C298" s="133"/>
      <c r="D298" s="133"/>
      <c r="E298" s="133"/>
      <c r="F298" s="133"/>
      <c r="G298" s="167"/>
    </row>
    <row r="299" spans="1:7" ht="13.5">
      <c r="A299" s="133"/>
      <c r="B299" s="133"/>
      <c r="C299" s="133"/>
      <c r="D299" s="133"/>
      <c r="E299" s="133"/>
      <c r="F299" s="133"/>
      <c r="G299" s="167"/>
    </row>
    <row r="300" spans="1:7" ht="13.5">
      <c r="A300" s="133"/>
      <c r="B300" s="133"/>
      <c r="C300" s="133"/>
      <c r="D300" s="133"/>
      <c r="E300" s="133"/>
      <c r="F300" s="133"/>
      <c r="G300" s="167"/>
    </row>
    <row r="301" spans="1:7" ht="13.5">
      <c r="A301" s="133"/>
      <c r="B301" s="133"/>
      <c r="C301" s="133"/>
      <c r="D301" s="133"/>
      <c r="E301" s="133"/>
      <c r="F301" s="133"/>
      <c r="G301" s="167"/>
    </row>
    <row r="302" spans="1:7" ht="13.5">
      <c r="A302" s="133"/>
      <c r="B302" s="133"/>
      <c r="C302" s="133"/>
      <c r="D302" s="133"/>
      <c r="E302" s="133"/>
      <c r="F302" s="133"/>
      <c r="G302" s="167"/>
    </row>
    <row r="303" spans="1:7" ht="13.5">
      <c r="A303" s="133"/>
      <c r="B303" s="133"/>
      <c r="C303" s="133"/>
      <c r="D303" s="133"/>
      <c r="E303" s="133"/>
      <c r="F303" s="133"/>
      <c r="G303" s="167"/>
    </row>
    <row r="304" spans="1:7" ht="13.5">
      <c r="A304" s="133"/>
      <c r="B304" s="133"/>
      <c r="C304" s="133"/>
      <c r="D304" s="133"/>
      <c r="E304" s="133"/>
      <c r="F304" s="133"/>
      <c r="G304" s="167"/>
    </row>
    <row r="305" spans="1:7" ht="13.5">
      <c r="A305" s="133"/>
      <c r="B305" s="133"/>
      <c r="C305" s="133"/>
      <c r="D305" s="133"/>
      <c r="E305" s="133"/>
      <c r="F305" s="133"/>
      <c r="G305" s="167"/>
    </row>
    <row r="306" spans="1:7" ht="13.5">
      <c r="A306" s="133"/>
      <c r="B306" s="133"/>
      <c r="C306" s="133"/>
      <c r="D306" s="133"/>
      <c r="E306" s="133"/>
      <c r="F306" s="133"/>
      <c r="G306" s="167"/>
    </row>
    <row r="307" spans="1:7" ht="13.5">
      <c r="A307" s="133"/>
      <c r="B307" s="133"/>
      <c r="C307" s="133"/>
      <c r="D307" s="133"/>
      <c r="E307" s="133"/>
      <c r="F307" s="133"/>
      <c r="G307" s="167"/>
    </row>
    <row r="308" spans="1:7" ht="13.5">
      <c r="A308" s="133"/>
      <c r="B308" s="133"/>
      <c r="C308" s="133"/>
      <c r="D308" s="133"/>
      <c r="E308" s="133"/>
      <c r="F308" s="133"/>
      <c r="G308" s="167"/>
    </row>
    <row r="309" spans="1:7" ht="13.5">
      <c r="A309" s="133"/>
      <c r="B309" s="133"/>
      <c r="C309" s="133"/>
      <c r="D309" s="133"/>
      <c r="E309" s="133"/>
      <c r="F309" s="133"/>
      <c r="G309" s="167"/>
    </row>
    <row r="310" spans="1:7" ht="13.5">
      <c r="A310" s="133"/>
      <c r="B310" s="133"/>
      <c r="C310" s="133"/>
      <c r="D310" s="133"/>
      <c r="E310" s="133"/>
      <c r="F310" s="133"/>
      <c r="G310" s="167"/>
    </row>
    <row r="311" spans="1:7" ht="13.5">
      <c r="A311" s="133"/>
      <c r="B311" s="133"/>
      <c r="C311" s="133"/>
      <c r="D311" s="133"/>
      <c r="E311" s="133"/>
      <c r="F311" s="133"/>
      <c r="G311" s="167"/>
    </row>
    <row r="312" spans="1:7" ht="13.5">
      <c r="A312" s="133"/>
      <c r="B312" s="133"/>
      <c r="C312" s="133"/>
      <c r="D312" s="133"/>
      <c r="E312" s="133"/>
      <c r="F312" s="133"/>
      <c r="G312" s="167"/>
    </row>
    <row r="313" spans="1:7" ht="13.5">
      <c r="A313" s="133"/>
      <c r="B313" s="133"/>
      <c r="C313" s="133"/>
      <c r="D313" s="133"/>
      <c r="E313" s="133"/>
      <c r="F313" s="133"/>
      <c r="G313" s="167"/>
    </row>
    <row r="314" spans="1:7" ht="13.5">
      <c r="A314" s="133"/>
      <c r="B314" s="133"/>
      <c r="C314" s="133"/>
      <c r="D314" s="133"/>
      <c r="E314" s="133"/>
      <c r="F314" s="133"/>
      <c r="G314" s="167"/>
    </row>
    <row r="315" spans="1:7" ht="13.5">
      <c r="A315" s="133"/>
      <c r="B315" s="133"/>
      <c r="C315" s="133"/>
      <c r="D315" s="133"/>
      <c r="E315" s="133"/>
      <c r="F315" s="133"/>
      <c r="G315" s="167"/>
    </row>
    <row r="316" spans="1:7" ht="13.5">
      <c r="A316" s="133"/>
      <c r="B316" s="133"/>
      <c r="C316" s="133"/>
      <c r="D316" s="133"/>
      <c r="E316" s="133"/>
      <c r="F316" s="133"/>
      <c r="G316" s="167"/>
    </row>
    <row r="317" spans="1:7" ht="13.5">
      <c r="A317" s="133"/>
      <c r="B317" s="133"/>
      <c r="C317" s="133"/>
      <c r="D317" s="133"/>
      <c r="E317" s="133"/>
      <c r="F317" s="133"/>
      <c r="G317" s="167"/>
    </row>
    <row r="318" spans="1:7" ht="13.5">
      <c r="A318" s="133"/>
      <c r="B318" s="133"/>
      <c r="C318" s="133"/>
      <c r="D318" s="133"/>
      <c r="E318" s="133"/>
      <c r="F318" s="133"/>
      <c r="G318" s="167"/>
    </row>
    <row r="319" spans="1:7" ht="13.5">
      <c r="A319" s="133"/>
      <c r="B319" s="133"/>
      <c r="C319" s="133"/>
      <c r="D319" s="133"/>
      <c r="E319" s="133"/>
      <c r="F319" s="133"/>
      <c r="G319" s="167"/>
    </row>
    <row r="320" spans="1:7" ht="13.5">
      <c r="A320" s="133"/>
      <c r="B320" s="133"/>
      <c r="C320" s="133"/>
      <c r="D320" s="133"/>
      <c r="E320" s="133"/>
      <c r="F320" s="133"/>
      <c r="G320" s="167"/>
    </row>
    <row r="321" spans="1:7" ht="13.5">
      <c r="A321" s="133"/>
      <c r="B321" s="133"/>
      <c r="C321" s="133"/>
      <c r="D321" s="133"/>
      <c r="E321" s="133"/>
      <c r="F321" s="133"/>
      <c r="G321" s="167"/>
    </row>
    <row r="322" spans="1:7" ht="13.5">
      <c r="A322" s="133"/>
      <c r="B322" s="133"/>
      <c r="C322" s="133"/>
      <c r="D322" s="133"/>
      <c r="E322" s="133"/>
      <c r="F322" s="133"/>
      <c r="G322" s="167"/>
    </row>
    <row r="323" spans="1:7" ht="13.5">
      <c r="A323" s="133"/>
      <c r="B323" s="133"/>
      <c r="C323" s="133"/>
      <c r="D323" s="133"/>
      <c r="E323" s="133"/>
      <c r="F323" s="133"/>
      <c r="G323" s="167"/>
    </row>
    <row r="324" spans="1:7" ht="13.5">
      <c r="A324" s="133"/>
      <c r="B324" s="133"/>
      <c r="C324" s="133"/>
      <c r="D324" s="133"/>
      <c r="E324" s="133"/>
      <c r="F324" s="133"/>
      <c r="G324" s="167"/>
    </row>
    <row r="325" spans="1:7" ht="13.5">
      <c r="A325" s="133"/>
      <c r="B325" s="133"/>
      <c r="C325" s="133"/>
      <c r="D325" s="133"/>
      <c r="E325" s="133"/>
      <c r="F325" s="133"/>
      <c r="G325" s="167"/>
    </row>
    <row r="326" spans="1:7" ht="13.5">
      <c r="A326" s="133"/>
      <c r="B326" s="133"/>
      <c r="C326" s="133"/>
      <c r="D326" s="133"/>
      <c r="E326" s="133"/>
      <c r="F326" s="133"/>
      <c r="G326" s="167"/>
    </row>
    <row r="327" spans="1:7" ht="13.5">
      <c r="A327" s="133"/>
      <c r="B327" s="133"/>
      <c r="C327" s="133"/>
      <c r="D327" s="133"/>
      <c r="E327" s="133"/>
      <c r="F327" s="133"/>
      <c r="G327" s="167"/>
    </row>
    <row r="328" spans="1:7" ht="13.5">
      <c r="A328" s="133"/>
      <c r="B328" s="133"/>
      <c r="C328" s="133"/>
      <c r="D328" s="133"/>
      <c r="E328" s="133"/>
      <c r="F328" s="133"/>
      <c r="G328" s="167"/>
    </row>
  </sheetData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2"/>
  <sheetViews>
    <sheetView workbookViewId="0" topLeftCell="A1">
      <selection activeCell="C34" sqref="C34"/>
    </sheetView>
  </sheetViews>
  <sheetFormatPr defaultColWidth="9.140625" defaultRowHeight="12.75"/>
  <cols>
    <col min="3" max="3" width="33.8515625" style="0" customWidth="1"/>
    <col min="4" max="4" width="36.57421875" style="0" customWidth="1"/>
    <col min="5" max="5" width="18.7109375" style="0" bestFit="1" customWidth="1"/>
    <col min="6" max="8" width="15.7109375" style="0" bestFit="1" customWidth="1"/>
  </cols>
  <sheetData>
    <row r="1" spans="1:5" ht="23.25">
      <c r="A1" s="46"/>
      <c r="B1" s="46"/>
      <c r="C1" s="47" t="s">
        <v>179</v>
      </c>
      <c r="D1" s="48"/>
      <c r="E1" s="48"/>
    </row>
    <row r="2" spans="1:8" ht="16.5" thickBot="1">
      <c r="A2" s="420" t="s">
        <v>148</v>
      </c>
      <c r="B2" s="420"/>
      <c r="C2" s="53"/>
      <c r="D2" s="49"/>
      <c r="E2" s="49"/>
      <c r="F2" s="421"/>
      <c r="G2" s="421"/>
      <c r="H2" s="421" t="s">
        <v>149</v>
      </c>
    </row>
    <row r="3" spans="1:8" ht="15.75">
      <c r="A3" s="422" t="s">
        <v>42</v>
      </c>
      <c r="B3" s="423" t="s">
        <v>43</v>
      </c>
      <c r="C3" s="424" t="s">
        <v>44</v>
      </c>
      <c r="D3" s="425"/>
      <c r="E3" s="426"/>
      <c r="F3" s="427" t="s">
        <v>45</v>
      </c>
      <c r="G3" s="550" t="s">
        <v>178</v>
      </c>
      <c r="H3" s="544" t="s">
        <v>150</v>
      </c>
    </row>
    <row r="4" spans="1:8" ht="16.5" thickBot="1">
      <c r="A4" s="428"/>
      <c r="B4" s="429"/>
      <c r="C4" s="430" t="s">
        <v>46</v>
      </c>
      <c r="D4" s="431" t="s">
        <v>151</v>
      </c>
      <c r="E4" s="432" t="s">
        <v>152</v>
      </c>
      <c r="F4" s="433" t="s">
        <v>153</v>
      </c>
      <c r="G4" s="551"/>
      <c r="H4" s="545"/>
    </row>
    <row r="5" spans="1:8" ht="17.25" thickBot="1">
      <c r="A5" s="434">
        <v>3311</v>
      </c>
      <c r="B5" s="435">
        <v>6351</v>
      </c>
      <c r="C5" s="436" t="s">
        <v>154</v>
      </c>
      <c r="D5" s="437" t="s">
        <v>176</v>
      </c>
      <c r="E5" s="438" t="s">
        <v>177</v>
      </c>
      <c r="F5" s="539">
        <v>5000000</v>
      </c>
      <c r="G5" s="539"/>
      <c r="H5" s="538">
        <f aca="true" t="shared" si="0" ref="H5:H11">SUM(F5:G5)</f>
        <v>5000000</v>
      </c>
    </row>
    <row r="6" spans="1:8" ht="17.25" thickBot="1">
      <c r="A6" s="439">
        <v>3311</v>
      </c>
      <c r="B6" s="524">
        <v>6351</v>
      </c>
      <c r="C6" s="525" t="s">
        <v>13</v>
      </c>
      <c r="D6" s="526" t="s">
        <v>188</v>
      </c>
      <c r="E6" s="527" t="s">
        <v>157</v>
      </c>
      <c r="F6" s="540">
        <v>3000000</v>
      </c>
      <c r="G6" s="540"/>
      <c r="H6" s="546">
        <f t="shared" si="0"/>
        <v>3000000</v>
      </c>
    </row>
    <row r="7" spans="1:8" ht="16.5">
      <c r="A7" s="440">
        <v>3315</v>
      </c>
      <c r="B7" s="441">
        <v>6351</v>
      </c>
      <c r="C7" s="442" t="s">
        <v>26</v>
      </c>
      <c r="D7" s="443" t="s">
        <v>180</v>
      </c>
      <c r="E7" s="444" t="s">
        <v>157</v>
      </c>
      <c r="F7" s="541">
        <v>4000000</v>
      </c>
      <c r="G7" s="552"/>
      <c r="H7" s="547">
        <f t="shared" si="0"/>
        <v>4000000</v>
      </c>
    </row>
    <row r="8" spans="1:8" ht="16.5">
      <c r="A8" s="445"/>
      <c r="B8" s="446"/>
      <c r="C8" s="447"/>
      <c r="D8" s="448" t="s">
        <v>181</v>
      </c>
      <c r="E8" s="449" t="s">
        <v>157</v>
      </c>
      <c r="F8" s="542">
        <v>600000</v>
      </c>
      <c r="G8" s="448"/>
      <c r="H8" s="548">
        <f t="shared" si="0"/>
        <v>600000</v>
      </c>
    </row>
    <row r="9" spans="1:8" ht="16.5">
      <c r="A9" s="445"/>
      <c r="B9" s="446"/>
      <c r="C9" s="447"/>
      <c r="D9" s="448" t="s">
        <v>155</v>
      </c>
      <c r="E9" s="449" t="s">
        <v>156</v>
      </c>
      <c r="F9" s="542">
        <v>2000000</v>
      </c>
      <c r="G9" s="553"/>
      <c r="H9" s="548">
        <f t="shared" si="0"/>
        <v>2000000</v>
      </c>
    </row>
    <row r="10" spans="1:8" ht="16.5">
      <c r="A10" s="445"/>
      <c r="B10" s="446"/>
      <c r="C10" s="447"/>
      <c r="D10" s="448" t="s">
        <v>182</v>
      </c>
      <c r="E10" s="449" t="s">
        <v>183</v>
      </c>
      <c r="F10" s="542">
        <v>2000000</v>
      </c>
      <c r="G10" s="553"/>
      <c r="H10" s="548">
        <f t="shared" si="0"/>
        <v>2000000</v>
      </c>
    </row>
    <row r="11" spans="1:8" ht="16.5">
      <c r="A11" s="445"/>
      <c r="B11" s="446"/>
      <c r="C11" s="447"/>
      <c r="D11" s="448" t="s">
        <v>159</v>
      </c>
      <c r="E11" s="449" t="s">
        <v>160</v>
      </c>
      <c r="F11" s="542">
        <v>3000000</v>
      </c>
      <c r="G11" s="553"/>
      <c r="H11" s="548">
        <f t="shared" si="0"/>
        <v>3000000</v>
      </c>
    </row>
    <row r="12" spans="1:8" ht="17.25" thickBot="1">
      <c r="A12" s="514"/>
      <c r="B12" s="515"/>
      <c r="C12" s="516"/>
      <c r="D12" s="517" t="s">
        <v>184</v>
      </c>
      <c r="E12" s="518" t="s">
        <v>185</v>
      </c>
      <c r="F12" s="543"/>
      <c r="G12" s="554">
        <v>200000</v>
      </c>
      <c r="H12" s="549">
        <f>SUM(G12)</f>
        <v>200000</v>
      </c>
    </row>
    <row r="13" spans="1:8" ht="17.25" thickBot="1">
      <c r="A13" s="519"/>
      <c r="B13" s="520"/>
      <c r="C13" s="521"/>
      <c r="D13" s="455" t="s">
        <v>64</v>
      </c>
      <c r="E13" s="522"/>
      <c r="F13" s="455">
        <f>SUM(F7:F12)</f>
        <v>11600000</v>
      </c>
      <c r="G13" s="455">
        <f>SUM(G12)</f>
        <v>200000</v>
      </c>
      <c r="H13" s="538">
        <f>SUM(H7:H12)</f>
        <v>11800000</v>
      </c>
    </row>
    <row r="14" spans="1:8" ht="17.25" thickBot="1">
      <c r="A14" s="434">
        <v>3315</v>
      </c>
      <c r="B14" s="102">
        <v>6351</v>
      </c>
      <c r="C14" s="450" t="s">
        <v>28</v>
      </c>
      <c r="D14" s="451" t="s">
        <v>161</v>
      </c>
      <c r="E14" s="452" t="s">
        <v>162</v>
      </c>
      <c r="F14" s="455">
        <v>4500000</v>
      </c>
      <c r="G14" s="455"/>
      <c r="H14" s="538">
        <f>SUM(F14:G14)</f>
        <v>4500000</v>
      </c>
    </row>
    <row r="15" spans="1:8" ht="17.25" thickBot="1">
      <c r="A15" s="434">
        <v>3315</v>
      </c>
      <c r="B15" s="102">
        <v>6351</v>
      </c>
      <c r="C15" s="450" t="s">
        <v>192</v>
      </c>
      <c r="D15" s="528" t="s">
        <v>193</v>
      </c>
      <c r="E15" s="537" t="s">
        <v>157</v>
      </c>
      <c r="F15" s="455">
        <v>500000</v>
      </c>
      <c r="G15" s="455"/>
      <c r="H15" s="538">
        <f>SUM(F15:G15)</f>
        <v>500000</v>
      </c>
    </row>
    <row r="16" spans="1:8" ht="17.25" thickBot="1">
      <c r="A16" s="434">
        <v>3314</v>
      </c>
      <c r="B16" s="102">
        <v>6351</v>
      </c>
      <c r="C16" s="450" t="s">
        <v>163</v>
      </c>
      <c r="D16" s="453" t="s">
        <v>164</v>
      </c>
      <c r="E16" s="454" t="s">
        <v>165</v>
      </c>
      <c r="F16" s="455">
        <v>500000</v>
      </c>
      <c r="G16" s="455"/>
      <c r="H16" s="538">
        <f>SUM(F16:G16)</f>
        <v>500000</v>
      </c>
    </row>
    <row r="17" spans="1:9" ht="17.25" thickBot="1">
      <c r="A17" s="456"/>
      <c r="B17" s="160"/>
      <c r="C17" s="457"/>
      <c r="D17" s="458"/>
      <c r="E17" s="459"/>
      <c r="F17" s="460"/>
      <c r="G17" s="458"/>
      <c r="H17" s="461"/>
      <c r="I17" s="111"/>
    </row>
    <row r="18" spans="1:8" ht="18.75" thickBot="1">
      <c r="A18" s="160"/>
      <c r="B18" s="160"/>
      <c r="C18" s="462" t="s">
        <v>166</v>
      </c>
      <c r="D18" s="463"/>
      <c r="E18" s="464"/>
      <c r="F18" s="465">
        <f>SUM(F5+F6+F13+F14+F15+F16)</f>
        <v>25100000</v>
      </c>
      <c r="G18" s="465">
        <f>SUM(G13)</f>
        <v>200000</v>
      </c>
      <c r="H18" s="465">
        <f>SUM(F18:G18)</f>
        <v>25300000</v>
      </c>
    </row>
    <row r="19" spans="1:8" s="111" customFormat="1" ht="18">
      <c r="A19" s="107"/>
      <c r="B19" s="107"/>
      <c r="C19" s="242"/>
      <c r="D19" s="130"/>
      <c r="E19" s="468"/>
      <c r="F19" s="243"/>
      <c r="G19" s="243"/>
      <c r="H19" s="243"/>
    </row>
    <row r="20" spans="1:8" s="111" customFormat="1" ht="18.75" thickBot="1">
      <c r="A20" s="134" t="s">
        <v>189</v>
      </c>
      <c r="B20" s="134"/>
      <c r="C20" s="529"/>
      <c r="D20" s="243"/>
      <c r="E20" s="466"/>
      <c r="F20" s="243"/>
      <c r="G20" s="467"/>
      <c r="H20" s="243"/>
    </row>
    <row r="21" spans="1:8" ht="19.5" thickBot="1">
      <c r="A21" s="519">
        <v>3319</v>
      </c>
      <c r="B21" s="520">
        <v>6127</v>
      </c>
      <c r="C21" s="523" t="s">
        <v>186</v>
      </c>
      <c r="D21" s="453" t="s">
        <v>158</v>
      </c>
      <c r="E21" s="522" t="s">
        <v>187</v>
      </c>
      <c r="F21" s="559">
        <v>6500000</v>
      </c>
      <c r="G21" s="559">
        <v>2000000</v>
      </c>
      <c r="H21" s="560">
        <f>SUM(F21:G21)</f>
        <v>8500000</v>
      </c>
    </row>
    <row r="22" spans="1:8" s="111" customFormat="1" ht="18">
      <c r="A22" s="107"/>
      <c r="B22" s="107"/>
      <c r="C22" s="242"/>
      <c r="D22" s="243"/>
      <c r="E22" s="466"/>
      <c r="F22" s="243"/>
      <c r="G22" s="467"/>
      <c r="H22" s="243"/>
    </row>
    <row r="23" spans="1:8" s="111" customFormat="1" ht="18.75" thickBot="1">
      <c r="A23" s="134" t="s">
        <v>167</v>
      </c>
      <c r="B23" s="134"/>
      <c r="C23" s="242"/>
      <c r="D23" s="243"/>
      <c r="E23" s="466"/>
      <c r="F23" s="243"/>
      <c r="G23" s="467"/>
      <c r="H23" s="243"/>
    </row>
    <row r="24" spans="1:8" s="111" customFormat="1" ht="15.75">
      <c r="A24" s="209">
        <v>3319</v>
      </c>
      <c r="B24" s="119">
        <v>6121</v>
      </c>
      <c r="C24" s="534" t="s">
        <v>168</v>
      </c>
      <c r="D24" s="555" t="s">
        <v>169</v>
      </c>
      <c r="E24" s="530" t="s">
        <v>170</v>
      </c>
      <c r="F24" s="564">
        <v>15000000</v>
      </c>
      <c r="G24" s="564">
        <v>40760000</v>
      </c>
      <c r="H24" s="565">
        <f>SUM(F24:G24)</f>
        <v>55760000</v>
      </c>
    </row>
    <row r="25" spans="1:8" s="111" customFormat="1" ht="16.5" thickBot="1">
      <c r="A25" s="535"/>
      <c r="B25" s="212"/>
      <c r="C25" s="536"/>
      <c r="D25" s="556" t="s">
        <v>190</v>
      </c>
      <c r="E25" s="558" t="s">
        <v>191</v>
      </c>
      <c r="F25" s="566">
        <v>40000000</v>
      </c>
      <c r="G25" s="566">
        <v>5000000</v>
      </c>
      <c r="H25" s="567">
        <f>SUM(F25:G25)</f>
        <v>45000000</v>
      </c>
    </row>
    <row r="26" spans="1:8" s="111" customFormat="1" ht="18.75" thickBot="1">
      <c r="A26" s="531"/>
      <c r="B26" s="532"/>
      <c r="C26" s="533"/>
      <c r="D26" s="557" t="s">
        <v>41</v>
      </c>
      <c r="E26" s="561"/>
      <c r="F26" s="562">
        <f>SUM(F24:F25)</f>
        <v>55000000</v>
      </c>
      <c r="G26" s="562">
        <f>SUM(G24:G25)</f>
        <v>45760000</v>
      </c>
      <c r="H26" s="563">
        <f>SUM(H24:H25)</f>
        <v>100760000</v>
      </c>
    </row>
    <row r="27" spans="1:8" s="153" customFormat="1" ht="15.75">
      <c r="A27" s="107"/>
      <c r="B27" s="107"/>
      <c r="C27" s="129"/>
      <c r="D27" s="136"/>
      <c r="E27" s="468"/>
      <c r="F27" s="347"/>
      <c r="G27" s="469"/>
      <c r="H27" s="109"/>
    </row>
    <row r="28" spans="1:8" s="111" customFormat="1" ht="16.5" thickBot="1">
      <c r="A28" s="134" t="s">
        <v>171</v>
      </c>
      <c r="B28" s="134"/>
      <c r="C28" s="134"/>
      <c r="D28" s="136"/>
      <c r="E28" s="468"/>
      <c r="F28" s="347"/>
      <c r="G28" s="469"/>
      <c r="H28" s="136"/>
    </row>
    <row r="29" spans="1:8" s="111" customFormat="1" ht="18.75" thickBot="1">
      <c r="A29" s="143">
        <v>3315</v>
      </c>
      <c r="B29" s="144">
        <v>6121</v>
      </c>
      <c r="C29" s="470" t="s">
        <v>172</v>
      </c>
      <c r="D29" s="144" t="s">
        <v>173</v>
      </c>
      <c r="E29" s="471" t="s">
        <v>174</v>
      </c>
      <c r="F29" s="472">
        <v>5000000</v>
      </c>
      <c r="G29" s="472"/>
      <c r="H29" s="473">
        <f>SUM(F29:G29)</f>
        <v>5000000</v>
      </c>
    </row>
    <row r="30" spans="1:8" s="111" customFormat="1" ht="18.75" thickBot="1">
      <c r="A30" s="107"/>
      <c r="B30" s="107"/>
      <c r="C30" s="242"/>
      <c r="D30" s="243"/>
      <c r="E30" s="466"/>
      <c r="F30" s="243"/>
      <c r="G30" s="467"/>
      <c r="H30" s="243"/>
    </row>
    <row r="31" spans="1:8" s="111" customFormat="1" ht="21" thickBot="1">
      <c r="A31" s="107"/>
      <c r="B31" s="107"/>
      <c r="C31" s="242"/>
      <c r="D31" s="474" t="s">
        <v>175</v>
      </c>
      <c r="E31" s="475"/>
      <c r="F31" s="476">
        <f>SUM(F18+F21+F26+F29)</f>
        <v>91600000</v>
      </c>
      <c r="G31" s="476">
        <f>SUM(G18+G21+G26)</f>
        <v>47960000</v>
      </c>
      <c r="H31" s="477">
        <f>SUM(F31:G31)</f>
        <v>139560000</v>
      </c>
    </row>
    <row r="32" spans="1:8" s="111" customFormat="1" ht="18">
      <c r="A32" s="107"/>
      <c r="B32" s="107"/>
      <c r="C32" s="242"/>
      <c r="D32" s="243"/>
      <c r="E32" s="466"/>
      <c r="F32" s="243"/>
      <c r="G32" s="467"/>
      <c r="H32" s="243"/>
    </row>
    <row r="33" spans="1:8" s="153" customFormat="1" ht="15.75">
      <c r="A33" s="193"/>
      <c r="B33" s="193"/>
      <c r="C33" s="193"/>
      <c r="D33" s="136"/>
      <c r="E33" s="136"/>
      <c r="F33" s="136"/>
      <c r="G33" s="136"/>
      <c r="H33" s="136"/>
    </row>
    <row r="34" spans="1:8" s="153" customFormat="1" ht="15.75">
      <c r="A34" s="478"/>
      <c r="B34" s="478"/>
      <c r="C34" s="193"/>
      <c r="D34" s="136"/>
      <c r="E34" s="136"/>
      <c r="F34" s="136"/>
      <c r="G34" s="136"/>
      <c r="H34" s="136"/>
    </row>
    <row r="35" spans="1:8" s="153" customFormat="1" ht="15.75">
      <c r="A35" s="478"/>
      <c r="B35" s="479"/>
      <c r="C35" s="478"/>
      <c r="D35" s="136"/>
      <c r="E35" s="136"/>
      <c r="F35" s="136"/>
      <c r="G35" s="136"/>
      <c r="H35" s="136"/>
    </row>
    <row r="36" spans="1:8" s="153" customFormat="1" ht="15.75">
      <c r="A36" s="478"/>
      <c r="B36" s="479"/>
      <c r="C36" s="478"/>
      <c r="D36" s="136"/>
      <c r="E36" s="136"/>
      <c r="F36" s="136"/>
      <c r="G36" s="136"/>
      <c r="H36" s="136"/>
    </row>
    <row r="37" spans="1:8" s="153" customFormat="1" ht="15.75">
      <c r="A37" s="193"/>
      <c r="B37" s="193"/>
      <c r="C37" s="193"/>
      <c r="D37" s="136"/>
      <c r="E37" s="136"/>
      <c r="F37" s="136"/>
      <c r="G37" s="136"/>
      <c r="H37" s="136"/>
    </row>
    <row r="38" spans="1:8" s="153" customFormat="1" ht="15.75">
      <c r="A38" s="193"/>
      <c r="B38" s="480"/>
      <c r="C38" s="193"/>
      <c r="D38" s="136"/>
      <c r="E38" s="136"/>
      <c r="F38" s="136"/>
      <c r="G38" s="136"/>
      <c r="H38" s="136"/>
    </row>
    <row r="39" spans="1:8" s="153" customFormat="1" ht="15.75">
      <c r="A39" s="107"/>
      <c r="B39" s="107"/>
      <c r="C39" s="193"/>
      <c r="D39" s="136"/>
      <c r="E39" s="136"/>
      <c r="F39" s="136"/>
      <c r="G39" s="136"/>
      <c r="H39" s="136"/>
    </row>
    <row r="40" spans="1:8" s="153" customFormat="1" ht="15.75">
      <c r="A40" s="107"/>
      <c r="B40" s="107"/>
      <c r="C40" s="193"/>
      <c r="D40" s="136"/>
      <c r="E40" s="136"/>
      <c r="F40" s="136"/>
      <c r="G40" s="136"/>
      <c r="H40" s="136"/>
    </row>
    <row r="41" spans="1:8" s="153" customFormat="1" ht="15.75">
      <c r="A41" s="107"/>
      <c r="B41" s="107"/>
      <c r="C41" s="193"/>
      <c r="D41" s="136"/>
      <c r="E41" s="136"/>
      <c r="F41" s="136"/>
      <c r="G41" s="136"/>
      <c r="H41" s="136"/>
    </row>
    <row r="42" spans="1:8" s="153" customFormat="1" ht="15.75">
      <c r="A42" s="107"/>
      <c r="B42" s="107"/>
      <c r="C42" s="193"/>
      <c r="D42" s="136"/>
      <c r="E42" s="136"/>
      <c r="F42" s="136"/>
      <c r="G42" s="136"/>
      <c r="H42" s="136"/>
    </row>
    <row r="43" spans="1:8" s="153" customFormat="1" ht="15.75">
      <c r="A43" s="107"/>
      <c r="B43" s="107"/>
      <c r="C43" s="193"/>
      <c r="D43" s="136"/>
      <c r="E43" s="136"/>
      <c r="F43" s="136"/>
      <c r="G43" s="136"/>
      <c r="H43" s="136"/>
    </row>
    <row r="44" spans="1:8" s="153" customFormat="1" ht="15.75">
      <c r="A44" s="107"/>
      <c r="B44" s="107"/>
      <c r="C44" s="193"/>
      <c r="D44" s="136"/>
      <c r="E44" s="136"/>
      <c r="F44" s="136"/>
      <c r="G44" s="136"/>
      <c r="H44" s="136"/>
    </row>
    <row r="45" spans="1:8" s="153" customFormat="1" ht="15.75">
      <c r="A45" s="481"/>
      <c r="B45" s="107"/>
      <c r="C45" s="482"/>
      <c r="D45" s="136"/>
      <c r="E45" s="136"/>
      <c r="F45" s="130"/>
      <c r="G45" s="130"/>
      <c r="H45" s="483"/>
    </row>
    <row r="46" spans="1:8" s="153" customFormat="1" ht="16.5">
      <c r="A46" s="481"/>
      <c r="B46" s="107"/>
      <c r="C46" s="484"/>
      <c r="D46" s="130"/>
      <c r="E46" s="130"/>
      <c r="F46" s="130"/>
      <c r="G46" s="130"/>
      <c r="H46" s="483"/>
    </row>
    <row r="47" spans="1:8" s="153" customFormat="1" ht="15.75">
      <c r="A47" s="481"/>
      <c r="B47" s="107"/>
      <c r="C47" s="485"/>
      <c r="D47" s="130"/>
      <c r="E47" s="130"/>
      <c r="F47" s="130"/>
      <c r="G47" s="130"/>
      <c r="H47" s="483"/>
    </row>
    <row r="48" spans="1:8" s="153" customFormat="1" ht="16.5">
      <c r="A48" s="481"/>
      <c r="B48" s="481"/>
      <c r="C48" s="486"/>
      <c r="D48" s="130"/>
      <c r="E48" s="487"/>
      <c r="F48" s="110"/>
      <c r="G48" s="110"/>
      <c r="H48" s="136"/>
    </row>
    <row r="49" spans="1:8" s="153" customFormat="1" ht="16.5">
      <c r="A49" s="107"/>
      <c r="B49" s="107"/>
      <c r="C49" s="488"/>
      <c r="D49" s="130"/>
      <c r="E49" s="130"/>
      <c r="F49" s="130"/>
      <c r="G49" s="130"/>
      <c r="H49" s="483"/>
    </row>
    <row r="50" spans="1:8" s="153" customFormat="1" ht="16.5">
      <c r="A50" s="107"/>
      <c r="B50" s="107"/>
      <c r="C50" s="484"/>
      <c r="D50" s="489"/>
      <c r="E50" s="489"/>
      <c r="F50" s="110"/>
      <c r="G50" s="110"/>
      <c r="H50" s="136"/>
    </row>
    <row r="51" spans="1:8" s="153" customFormat="1" ht="15.75">
      <c r="A51" s="481"/>
      <c r="B51" s="481"/>
      <c r="C51" s="485"/>
      <c r="D51" s="244"/>
      <c r="E51" s="490"/>
      <c r="F51" s="110"/>
      <c r="G51" s="110"/>
      <c r="H51" s="136"/>
    </row>
    <row r="52" spans="1:8" s="153" customFormat="1" ht="15.75">
      <c r="A52" s="107"/>
      <c r="B52" s="107"/>
      <c r="C52" s="482"/>
      <c r="D52" s="130"/>
      <c r="E52" s="130"/>
      <c r="F52" s="130"/>
      <c r="G52" s="130"/>
      <c r="H52" s="483"/>
    </row>
    <row r="53" spans="1:8" s="153" customFormat="1" ht="16.5">
      <c r="A53" s="107"/>
      <c r="B53" s="107"/>
      <c r="C53" s="485"/>
      <c r="D53" s="489"/>
      <c r="E53" s="489"/>
      <c r="F53" s="130"/>
      <c r="G53" s="130"/>
      <c r="H53" s="483"/>
    </row>
    <row r="54" spans="1:8" s="153" customFormat="1" ht="18">
      <c r="A54" s="107"/>
      <c r="B54" s="107"/>
      <c r="C54" s="491"/>
      <c r="D54" s="243"/>
      <c r="E54" s="243"/>
      <c r="F54" s="243"/>
      <c r="G54" s="243"/>
      <c r="H54" s="492"/>
    </row>
    <row r="55" spans="1:8" s="153" customFormat="1" ht="18">
      <c r="A55" s="107"/>
      <c r="B55" s="107"/>
      <c r="C55" s="491"/>
      <c r="D55" s="243"/>
      <c r="E55" s="243"/>
      <c r="F55" s="243"/>
      <c r="G55" s="243"/>
      <c r="H55" s="492"/>
    </row>
    <row r="56" spans="1:8" s="153" customFormat="1" ht="18">
      <c r="A56" s="107"/>
      <c r="B56" s="107"/>
      <c r="C56" s="491"/>
      <c r="D56" s="243"/>
      <c r="E56" s="243"/>
      <c r="F56" s="243"/>
      <c r="G56" s="243"/>
      <c r="H56" s="492"/>
    </row>
    <row r="57" spans="1:8" s="153" customFormat="1" ht="18">
      <c r="A57" s="107"/>
      <c r="B57" s="107"/>
      <c r="C57" s="491"/>
      <c r="D57" s="243"/>
      <c r="E57" s="243"/>
      <c r="F57" s="243"/>
      <c r="G57" s="243"/>
      <c r="H57" s="492"/>
    </row>
    <row r="58" spans="1:8" s="153" customFormat="1" ht="18">
      <c r="A58" s="107"/>
      <c r="B58" s="107"/>
      <c r="C58" s="491"/>
      <c r="D58" s="243"/>
      <c r="E58" s="243"/>
      <c r="F58" s="243"/>
      <c r="G58" s="243"/>
      <c r="H58" s="492"/>
    </row>
    <row r="59" spans="1:8" s="153" customFormat="1" ht="18">
      <c r="A59" s="107"/>
      <c r="B59" s="107"/>
      <c r="C59" s="491"/>
      <c r="D59" s="243"/>
      <c r="E59" s="243"/>
      <c r="F59" s="243"/>
      <c r="G59" s="243"/>
      <c r="H59" s="492"/>
    </row>
    <row r="60" spans="1:8" s="153" customFormat="1" ht="18">
      <c r="A60" s="107"/>
      <c r="B60" s="107"/>
      <c r="C60" s="491"/>
      <c r="D60" s="243"/>
      <c r="E60" s="243"/>
      <c r="F60" s="243"/>
      <c r="G60" s="243"/>
      <c r="H60" s="492"/>
    </row>
    <row r="61" spans="1:8" s="153" customFormat="1" ht="18">
      <c r="A61" s="107"/>
      <c r="B61" s="107"/>
      <c r="C61" s="491"/>
      <c r="D61" s="243"/>
      <c r="E61" s="243"/>
      <c r="F61" s="243"/>
      <c r="G61" s="243"/>
      <c r="H61" s="492"/>
    </row>
    <row r="62" spans="1:8" s="153" customFormat="1" ht="16.5">
      <c r="A62" s="107"/>
      <c r="B62" s="107"/>
      <c r="C62" s="484"/>
      <c r="D62" s="489"/>
      <c r="E62" s="489"/>
      <c r="F62" s="110"/>
      <c r="G62" s="110"/>
      <c r="H62" s="136"/>
    </row>
    <row r="63" spans="1:8" s="153" customFormat="1" ht="16.5">
      <c r="A63" s="481"/>
      <c r="B63" s="107"/>
      <c r="C63" s="493"/>
      <c r="D63" s="244"/>
      <c r="E63" s="136"/>
      <c r="F63" s="110"/>
      <c r="G63" s="110"/>
      <c r="H63" s="136"/>
    </row>
    <row r="64" spans="1:8" s="153" customFormat="1" ht="15.75">
      <c r="A64" s="107"/>
      <c r="B64" s="107"/>
      <c r="C64" s="482"/>
      <c r="D64" s="130"/>
      <c r="E64" s="130"/>
      <c r="F64" s="130"/>
      <c r="G64" s="130"/>
      <c r="H64" s="483"/>
    </row>
    <row r="65" spans="1:8" s="153" customFormat="1" ht="15.75">
      <c r="A65" s="481"/>
      <c r="B65" s="481"/>
      <c r="C65" s="494"/>
      <c r="D65" s="136"/>
      <c r="E65" s="136"/>
      <c r="F65" s="136"/>
      <c r="G65" s="136"/>
      <c r="H65" s="136"/>
    </row>
    <row r="66" spans="1:8" s="153" customFormat="1" ht="16.5">
      <c r="A66" s="107"/>
      <c r="B66" s="107"/>
      <c r="C66" s="493"/>
      <c r="D66" s="136"/>
      <c r="E66" s="136"/>
      <c r="F66" s="136"/>
      <c r="G66" s="136"/>
      <c r="H66" s="136"/>
    </row>
    <row r="67" spans="1:8" s="153" customFormat="1" ht="16.5">
      <c r="A67" s="107"/>
      <c r="B67" s="107"/>
      <c r="C67" s="493"/>
      <c r="D67" s="136"/>
      <c r="E67" s="136"/>
      <c r="F67" s="136"/>
      <c r="G67" s="136"/>
      <c r="H67" s="136"/>
    </row>
    <row r="68" spans="1:8" s="153" customFormat="1" ht="16.5">
      <c r="A68" s="107"/>
      <c r="B68" s="107"/>
      <c r="C68" s="484"/>
      <c r="D68" s="130"/>
      <c r="E68" s="130"/>
      <c r="F68" s="130"/>
      <c r="G68" s="130"/>
      <c r="H68" s="483"/>
    </row>
    <row r="69" spans="1:8" s="153" customFormat="1" ht="16.5">
      <c r="A69" s="107"/>
      <c r="B69" s="107"/>
      <c r="C69" s="493"/>
      <c r="D69" s="136"/>
      <c r="E69" s="136"/>
      <c r="F69" s="136"/>
      <c r="G69" s="136"/>
      <c r="H69" s="136"/>
    </row>
    <row r="70" spans="1:9" s="153" customFormat="1" ht="18">
      <c r="A70" s="107"/>
      <c r="B70" s="107"/>
      <c r="C70" s="242"/>
      <c r="D70" s="243"/>
      <c r="E70" s="243"/>
      <c r="F70" s="243"/>
      <c r="G70" s="243"/>
      <c r="H70" s="492"/>
      <c r="I70" s="478"/>
    </row>
    <row r="71" spans="1:8" s="153" customFormat="1" ht="18">
      <c r="A71" s="107"/>
      <c r="B71" s="107"/>
      <c r="C71" s="242"/>
      <c r="D71" s="243"/>
      <c r="E71" s="243"/>
      <c r="F71" s="243"/>
      <c r="G71" s="243"/>
      <c r="H71" s="495"/>
    </row>
    <row r="72" spans="1:8" s="153" customFormat="1" ht="20.25">
      <c r="A72" s="107"/>
      <c r="B72" s="107"/>
      <c r="C72" s="496"/>
      <c r="D72" s="497"/>
      <c r="E72" s="497"/>
      <c r="F72" s="497"/>
      <c r="G72" s="497"/>
      <c r="H72" s="498"/>
    </row>
    <row r="73" spans="1:8" s="153" customFormat="1" ht="18">
      <c r="A73" s="107"/>
      <c r="B73" s="107"/>
      <c r="C73" s="242"/>
      <c r="D73" s="243"/>
      <c r="E73" s="243"/>
      <c r="F73" s="243"/>
      <c r="G73" s="243"/>
      <c r="H73" s="495"/>
    </row>
    <row r="74" spans="1:8" s="153" customFormat="1" ht="18">
      <c r="A74" s="107"/>
      <c r="B74" s="107"/>
      <c r="C74" s="242"/>
      <c r="D74" s="243"/>
      <c r="E74" s="243"/>
      <c r="F74" s="243"/>
      <c r="G74" s="243"/>
      <c r="H74" s="495"/>
    </row>
    <row r="75" spans="1:8" s="153" customFormat="1" ht="20.25">
      <c r="A75" s="242"/>
      <c r="B75" s="243"/>
      <c r="C75" s="243"/>
      <c r="D75" s="499"/>
      <c r="E75" s="498"/>
      <c r="F75" s="497"/>
      <c r="G75" s="497"/>
      <c r="H75" s="500"/>
    </row>
    <row r="76" spans="1:8" s="153" customFormat="1" ht="15.75">
      <c r="A76" s="501"/>
      <c r="B76" s="501"/>
      <c r="C76" s="502"/>
      <c r="D76" s="503"/>
      <c r="E76" s="503"/>
      <c r="F76" s="504"/>
      <c r="G76" s="504"/>
      <c r="H76" s="504"/>
    </row>
    <row r="77" spans="1:8" s="153" customFormat="1" ht="15.75">
      <c r="A77" s="244"/>
      <c r="B77" s="244"/>
      <c r="C77" s="505"/>
      <c r="D77" s="503"/>
      <c r="E77" s="503"/>
      <c r="F77" s="504"/>
      <c r="G77" s="504"/>
      <c r="H77" s="504"/>
    </row>
    <row r="78" spans="1:8" s="153" customFormat="1" ht="16.5">
      <c r="A78" s="107"/>
      <c r="B78" s="107"/>
      <c r="C78" s="493"/>
      <c r="D78" s="136"/>
      <c r="E78" s="136"/>
      <c r="F78" s="136"/>
      <c r="G78" s="136"/>
      <c r="H78" s="136"/>
    </row>
    <row r="79" spans="1:8" s="153" customFormat="1" ht="16.5">
      <c r="A79" s="107"/>
      <c r="B79" s="107"/>
      <c r="C79" s="493"/>
      <c r="D79" s="136"/>
      <c r="E79" s="136"/>
      <c r="F79" s="136"/>
      <c r="G79" s="136"/>
      <c r="H79" s="136"/>
    </row>
    <row r="80" spans="1:8" s="153" customFormat="1" ht="15.75">
      <c r="A80" s="134"/>
      <c r="B80" s="134"/>
      <c r="C80" s="129"/>
      <c r="D80" s="130"/>
      <c r="E80" s="130"/>
      <c r="F80" s="130"/>
      <c r="G80" s="130"/>
      <c r="H80" s="483"/>
    </row>
    <row r="81" spans="1:8" s="153" customFormat="1" ht="15.75">
      <c r="A81" s="134"/>
      <c r="B81" s="134"/>
      <c r="C81" s="129"/>
      <c r="D81" s="130"/>
      <c r="E81" s="130"/>
      <c r="F81" s="130"/>
      <c r="G81" s="130"/>
      <c r="H81" s="483"/>
    </row>
    <row r="82" spans="1:8" s="153" customFormat="1" ht="16.5">
      <c r="A82" s="134"/>
      <c r="B82" s="134"/>
      <c r="C82" s="506"/>
      <c r="D82" s="507"/>
      <c r="E82" s="508"/>
      <c r="H82" s="110"/>
    </row>
    <row r="83" spans="1:8" s="153" customFormat="1" ht="16.5">
      <c r="A83" s="193"/>
      <c r="B83" s="193"/>
      <c r="C83" s="509"/>
      <c r="D83" s="510"/>
      <c r="E83" s="510"/>
      <c r="H83" s="110"/>
    </row>
    <row r="84" spans="1:8" s="153" customFormat="1" ht="16.5">
      <c r="A84" s="193"/>
      <c r="B84" s="468"/>
      <c r="C84" s="488"/>
      <c r="D84" s="508"/>
      <c r="E84" s="508"/>
      <c r="H84" s="110"/>
    </row>
    <row r="85" spans="1:8" s="153" customFormat="1" ht="16.5">
      <c r="A85" s="193"/>
      <c r="B85" s="193"/>
      <c r="C85" s="509"/>
      <c r="D85" s="510"/>
      <c r="E85" s="510"/>
      <c r="H85" s="110"/>
    </row>
    <row r="86" spans="1:8" s="153" customFormat="1" ht="16.5">
      <c r="A86" s="481"/>
      <c r="B86" s="481"/>
      <c r="C86" s="486"/>
      <c r="D86" s="136"/>
      <c r="E86" s="136"/>
      <c r="F86" s="136"/>
      <c r="G86" s="136"/>
      <c r="H86" s="136"/>
    </row>
    <row r="87" spans="1:8" s="133" customFormat="1" ht="16.5">
      <c r="A87" s="160"/>
      <c r="B87" s="160"/>
      <c r="C87" s="493"/>
      <c r="D87" s="136"/>
      <c r="E87" s="136"/>
      <c r="F87" s="136"/>
      <c r="G87" s="136"/>
      <c r="H87" s="136"/>
    </row>
    <row r="88" spans="1:8" s="133" customFormat="1" ht="16.5">
      <c r="A88" s="160"/>
      <c r="B88" s="160"/>
      <c r="C88" s="493"/>
      <c r="D88" s="136"/>
      <c r="E88" s="136"/>
      <c r="F88" s="136"/>
      <c r="G88" s="136"/>
      <c r="H88" s="136"/>
    </row>
    <row r="89" spans="1:8" s="133" customFormat="1" ht="16.5">
      <c r="A89" s="160"/>
      <c r="B89" s="160"/>
      <c r="C89" s="108"/>
      <c r="D89" s="130"/>
      <c r="E89" s="130"/>
      <c r="F89" s="130"/>
      <c r="G89" s="130"/>
      <c r="H89" s="483"/>
    </row>
    <row r="90" spans="1:8" s="133" customFormat="1" ht="16.5">
      <c r="A90" s="174"/>
      <c r="B90" s="170"/>
      <c r="C90" s="486"/>
      <c r="D90" s="508"/>
      <c r="E90" s="508"/>
      <c r="F90" s="153"/>
      <c r="G90" s="153"/>
      <c r="H90" s="110"/>
    </row>
    <row r="91" spans="1:8" ht="16.5">
      <c r="A91" s="174"/>
      <c r="B91" s="170"/>
      <c r="C91" s="184"/>
      <c r="D91" s="183"/>
      <c r="E91" s="511"/>
      <c r="F91" s="133"/>
      <c r="G91" s="133"/>
      <c r="H91" s="96"/>
    </row>
    <row r="92" spans="1:8" ht="16.5">
      <c r="A92" s="174"/>
      <c r="B92" s="170"/>
      <c r="C92" s="184"/>
      <c r="D92" s="183"/>
      <c r="E92" s="511"/>
      <c r="F92" s="133"/>
      <c r="G92" s="133"/>
      <c r="H92" s="96"/>
    </row>
    <row r="93" spans="1:8" ht="16.5">
      <c r="A93" s="174"/>
      <c r="B93" s="170"/>
      <c r="C93" s="185"/>
      <c r="D93" s="186"/>
      <c r="E93" s="186"/>
      <c r="F93" s="133"/>
      <c r="G93" s="133"/>
      <c r="H93" s="96"/>
    </row>
    <row r="94" spans="1:8" ht="16.5">
      <c r="A94" s="174"/>
      <c r="B94" s="170"/>
      <c r="C94" s="185"/>
      <c r="D94" s="186"/>
      <c r="E94" s="186"/>
      <c r="F94" s="133"/>
      <c r="G94" s="133"/>
      <c r="H94" s="96"/>
    </row>
    <row r="95" spans="1:8" ht="16.5">
      <c r="A95" s="174"/>
      <c r="B95" s="170"/>
      <c r="C95" s="184"/>
      <c r="D95" s="183"/>
      <c r="E95" s="511"/>
      <c r="F95" s="133"/>
      <c r="G95" s="133"/>
      <c r="H95" s="96"/>
    </row>
    <row r="96" spans="1:8" ht="16.5">
      <c r="A96" s="174"/>
      <c r="B96" s="170"/>
      <c r="C96" s="184"/>
      <c r="D96" s="183"/>
      <c r="E96" s="511"/>
      <c r="F96" s="133"/>
      <c r="G96" s="133"/>
      <c r="H96" s="96"/>
    </row>
    <row r="97" spans="1:8" ht="16.5">
      <c r="A97" s="174"/>
      <c r="B97" s="170"/>
      <c r="C97" s="184"/>
      <c r="D97" s="183"/>
      <c r="E97" s="511"/>
      <c r="F97" s="133"/>
      <c r="G97" s="133"/>
      <c r="H97" s="96"/>
    </row>
    <row r="98" spans="1:8" ht="16.5">
      <c r="A98" s="174"/>
      <c r="B98" s="170"/>
      <c r="C98" s="184"/>
      <c r="D98" s="183"/>
      <c r="E98" s="511"/>
      <c r="F98" s="133"/>
      <c r="G98" s="133"/>
      <c r="H98" s="96"/>
    </row>
    <row r="99" spans="1:8" ht="16.5">
      <c r="A99" s="174"/>
      <c r="B99" s="170"/>
      <c r="C99" s="185"/>
      <c r="D99" s="186"/>
      <c r="E99" s="186"/>
      <c r="F99" s="133"/>
      <c r="G99" s="133"/>
      <c r="H99" s="96"/>
    </row>
    <row r="100" spans="1:8" ht="16.5">
      <c r="A100" s="174"/>
      <c r="B100" s="174"/>
      <c r="C100" s="185"/>
      <c r="D100" s="187"/>
      <c r="E100" s="334"/>
      <c r="F100" s="133"/>
      <c r="G100" s="133"/>
      <c r="H100" s="96"/>
    </row>
    <row r="101" spans="1:8" ht="16.5">
      <c r="A101" s="174"/>
      <c r="B101" s="170"/>
      <c r="C101" s="184"/>
      <c r="D101" s="187"/>
      <c r="E101" s="334"/>
      <c r="F101" s="133"/>
      <c r="G101" s="133"/>
      <c r="H101" s="133"/>
    </row>
    <row r="102" spans="1:8" ht="16.5">
      <c r="A102" s="174"/>
      <c r="B102" s="170"/>
      <c r="C102" s="184"/>
      <c r="D102" s="187"/>
      <c r="E102" s="334"/>
      <c r="F102" s="133"/>
      <c r="G102" s="133"/>
      <c r="H102" s="133"/>
    </row>
    <row r="103" spans="1:8" ht="16.5">
      <c r="A103" s="174"/>
      <c r="B103" s="170"/>
      <c r="C103" s="184"/>
      <c r="D103" s="187"/>
      <c r="E103" s="334"/>
      <c r="F103" s="133"/>
      <c r="G103" s="133"/>
      <c r="H103" s="133"/>
    </row>
    <row r="104" spans="1:8" ht="16.5">
      <c r="A104" s="174"/>
      <c r="B104" s="170"/>
      <c r="C104" s="185"/>
      <c r="D104" s="188"/>
      <c r="E104" s="188"/>
      <c r="F104" s="133"/>
      <c r="G104" s="133"/>
      <c r="H104" s="133"/>
    </row>
    <row r="105" spans="1:8" ht="16.5">
      <c r="A105" s="174"/>
      <c r="B105" s="189"/>
      <c r="C105" s="185"/>
      <c r="D105" s="188"/>
      <c r="E105" s="188"/>
      <c r="F105" s="133"/>
      <c r="G105" s="133"/>
      <c r="H105" s="133"/>
    </row>
    <row r="106" spans="1:8" ht="16.5">
      <c r="A106" s="174"/>
      <c r="B106" s="170"/>
      <c r="C106" s="184"/>
      <c r="D106" s="187"/>
      <c r="E106" s="334"/>
      <c r="F106" s="133"/>
      <c r="G106" s="133"/>
      <c r="H106" s="133"/>
    </row>
    <row r="107" spans="1:8" ht="16.5">
      <c r="A107" s="174"/>
      <c r="B107" s="170"/>
      <c r="C107" s="184"/>
      <c r="D107" s="187"/>
      <c r="E107" s="334"/>
      <c r="F107" s="133"/>
      <c r="G107" s="133"/>
      <c r="H107" s="133"/>
    </row>
    <row r="108" spans="1:8" ht="16.5">
      <c r="A108" s="174"/>
      <c r="B108" s="170"/>
      <c r="C108" s="185"/>
      <c r="D108" s="188"/>
      <c r="E108" s="188"/>
      <c r="F108" s="133"/>
      <c r="G108" s="133"/>
      <c r="H108" s="133"/>
    </row>
    <row r="109" spans="1:8" ht="16.5">
      <c r="A109" s="174"/>
      <c r="B109" s="189"/>
      <c r="C109" s="185"/>
      <c r="D109" s="190"/>
      <c r="E109" s="188"/>
      <c r="F109" s="133"/>
      <c r="G109" s="133"/>
      <c r="H109" s="133"/>
    </row>
    <row r="110" spans="1:8" ht="16.5">
      <c r="A110" s="174"/>
      <c r="B110" s="170"/>
      <c r="C110" s="184"/>
      <c r="D110" s="187"/>
      <c r="E110" s="334"/>
      <c r="F110" s="133"/>
      <c r="G110" s="133"/>
      <c r="H110" s="133"/>
    </row>
    <row r="111" spans="1:8" ht="16.5">
      <c r="A111" s="174"/>
      <c r="B111" s="170"/>
      <c r="C111" s="184"/>
      <c r="D111" s="187"/>
      <c r="E111" s="334"/>
      <c r="F111" s="133"/>
      <c r="G111" s="133"/>
      <c r="H111" s="133"/>
    </row>
    <row r="112" spans="1:8" ht="16.5">
      <c r="A112" s="174"/>
      <c r="B112" s="170"/>
      <c r="C112" s="184"/>
      <c r="D112" s="187"/>
      <c r="E112" s="334"/>
      <c r="F112" s="133"/>
      <c r="G112" s="133"/>
      <c r="H112" s="133"/>
    </row>
    <row r="113" spans="1:8" ht="16.5">
      <c r="A113" s="174"/>
      <c r="B113" s="170"/>
      <c r="C113" s="184"/>
      <c r="D113" s="187"/>
      <c r="E113" s="334"/>
      <c r="F113" s="133"/>
      <c r="G113" s="133"/>
      <c r="H113" s="133"/>
    </row>
    <row r="114" spans="1:8" ht="16.5">
      <c r="A114" s="160"/>
      <c r="B114" s="191"/>
      <c r="C114" s="185"/>
      <c r="D114" s="188"/>
      <c r="E114" s="188"/>
      <c r="F114" s="133"/>
      <c r="G114" s="133"/>
      <c r="H114" s="133"/>
    </row>
    <row r="115" spans="1:8" ht="16.5">
      <c r="A115" s="174"/>
      <c r="B115" s="174"/>
      <c r="C115" s="185"/>
      <c r="D115" s="187"/>
      <c r="E115" s="334"/>
      <c r="F115" s="133"/>
      <c r="G115" s="133"/>
      <c r="H115" s="133"/>
    </row>
    <row r="116" spans="1:8" ht="16.5">
      <c r="A116" s="160"/>
      <c r="B116" s="191"/>
      <c r="C116" s="184"/>
      <c r="D116" s="187"/>
      <c r="E116" s="334"/>
      <c r="F116" s="133"/>
      <c r="G116" s="133"/>
      <c r="H116" s="133"/>
    </row>
    <row r="117" spans="1:8" ht="16.5">
      <c r="A117" s="160"/>
      <c r="B117" s="191"/>
      <c r="C117" s="184"/>
      <c r="D117" s="187"/>
      <c r="E117" s="334"/>
      <c r="F117" s="133"/>
      <c r="G117" s="133"/>
      <c r="H117" s="133"/>
    </row>
    <row r="118" spans="1:8" ht="16.5">
      <c r="A118" s="160"/>
      <c r="B118" s="191"/>
      <c r="C118" s="184"/>
      <c r="D118" s="187"/>
      <c r="E118" s="334"/>
      <c r="F118" s="133"/>
      <c r="G118" s="133"/>
      <c r="H118" s="133"/>
    </row>
    <row r="119" spans="1:8" ht="16.5">
      <c r="A119" s="160"/>
      <c r="B119" s="191"/>
      <c r="C119" s="184"/>
      <c r="D119" s="187"/>
      <c r="E119" s="334"/>
      <c r="F119" s="133"/>
      <c r="G119" s="133"/>
      <c r="H119" s="133"/>
    </row>
    <row r="120" spans="1:8" ht="16.5">
      <c r="A120" s="160"/>
      <c r="B120" s="191"/>
      <c r="C120" s="184"/>
      <c r="D120" s="187"/>
      <c r="E120" s="334"/>
      <c r="F120" s="133"/>
      <c r="G120" s="133"/>
      <c r="H120" s="133"/>
    </row>
    <row r="121" spans="1:8" ht="16.5">
      <c r="A121" s="160"/>
      <c r="B121" s="191"/>
      <c r="C121" s="184"/>
      <c r="D121" s="187"/>
      <c r="E121" s="334"/>
      <c r="F121" s="133"/>
      <c r="G121" s="133"/>
      <c r="H121" s="133"/>
    </row>
    <row r="122" spans="1:8" ht="16.5">
      <c r="A122" s="160"/>
      <c r="B122" s="191"/>
      <c r="C122" s="184"/>
      <c r="D122" s="187"/>
      <c r="E122" s="334"/>
      <c r="F122" s="133"/>
      <c r="G122" s="133"/>
      <c r="H122" s="133"/>
    </row>
    <row r="123" spans="1:8" ht="16.5">
      <c r="A123" s="160"/>
      <c r="B123" s="191"/>
      <c r="C123" s="184"/>
      <c r="D123" s="187"/>
      <c r="E123" s="334"/>
      <c r="F123" s="133"/>
      <c r="G123" s="133"/>
      <c r="H123" s="133"/>
    </row>
    <row r="124" spans="1:8" ht="16.5">
      <c r="A124" s="160"/>
      <c r="B124" s="191"/>
      <c r="C124" s="184"/>
      <c r="D124" s="187"/>
      <c r="E124" s="334"/>
      <c r="F124" s="133"/>
      <c r="G124" s="133"/>
      <c r="H124" s="133"/>
    </row>
    <row r="125" spans="1:8" ht="16.5">
      <c r="A125" s="160"/>
      <c r="B125" s="160"/>
      <c r="C125" s="185"/>
      <c r="D125" s="190"/>
      <c r="E125" s="188"/>
      <c r="F125" s="133"/>
      <c r="G125" s="133"/>
      <c r="H125" s="133"/>
    </row>
    <row r="126" spans="1:8" ht="16.5">
      <c r="A126" s="174"/>
      <c r="B126" s="174"/>
      <c r="C126" s="185"/>
      <c r="D126" s="187"/>
      <c r="E126" s="334"/>
      <c r="F126" s="133"/>
      <c r="G126" s="133"/>
      <c r="H126" s="133"/>
    </row>
    <row r="127" spans="1:8" ht="16.5">
      <c r="A127" s="160"/>
      <c r="B127" s="191"/>
      <c r="C127" s="184"/>
      <c r="D127" s="187"/>
      <c r="E127" s="334"/>
      <c r="F127" s="133"/>
      <c r="G127" s="133"/>
      <c r="H127" s="133"/>
    </row>
    <row r="128" spans="1:8" ht="16.5">
      <c r="A128" s="160"/>
      <c r="B128" s="191"/>
      <c r="C128" s="184"/>
      <c r="D128" s="187"/>
      <c r="E128" s="334"/>
      <c r="F128" s="133"/>
      <c r="G128" s="133"/>
      <c r="H128" s="133"/>
    </row>
    <row r="129" spans="1:8" ht="16.5">
      <c r="A129" s="160"/>
      <c r="B129" s="191"/>
      <c r="C129" s="185"/>
      <c r="D129" s="190"/>
      <c r="E129" s="188"/>
      <c r="F129" s="133"/>
      <c r="G129" s="133"/>
      <c r="H129" s="133"/>
    </row>
    <row r="130" spans="1:8" ht="15.75">
      <c r="A130" s="174"/>
      <c r="B130" s="189"/>
      <c r="C130" s="192"/>
      <c r="D130" s="187"/>
      <c r="E130" s="334"/>
      <c r="F130" s="133"/>
      <c r="G130" s="133"/>
      <c r="H130" s="133"/>
    </row>
    <row r="131" spans="1:8" ht="15.75">
      <c r="A131" s="160"/>
      <c r="B131" s="191"/>
      <c r="C131" s="193"/>
      <c r="D131" s="130"/>
      <c r="E131" s="347"/>
      <c r="F131" s="133"/>
      <c r="G131" s="133"/>
      <c r="H131" s="133"/>
    </row>
    <row r="132" spans="1:8" ht="15.75">
      <c r="A132" s="160"/>
      <c r="B132" s="191"/>
      <c r="C132" s="169"/>
      <c r="D132" s="190"/>
      <c r="E132" s="334"/>
      <c r="F132" s="133"/>
      <c r="G132" s="133"/>
      <c r="H132" s="133"/>
    </row>
    <row r="133" spans="1:8" ht="16.5">
      <c r="A133" s="160"/>
      <c r="B133" s="191"/>
      <c r="C133" s="185"/>
      <c r="D133" s="190"/>
      <c r="E133" s="188"/>
      <c r="F133" s="133"/>
      <c r="G133" s="133"/>
      <c r="H133" s="133"/>
    </row>
    <row r="134" spans="1:8" ht="15.75">
      <c r="A134" s="174"/>
      <c r="B134" s="174"/>
      <c r="C134" s="192"/>
      <c r="D134" s="187"/>
      <c r="E134" s="334"/>
      <c r="F134" s="133"/>
      <c r="G134" s="133"/>
      <c r="H134" s="133"/>
    </row>
    <row r="135" spans="1:8" ht="15.75">
      <c r="A135" s="160"/>
      <c r="B135" s="191"/>
      <c r="C135" s="160"/>
      <c r="D135" s="187"/>
      <c r="E135" s="334"/>
      <c r="F135" s="133"/>
      <c r="G135" s="133"/>
      <c r="H135" s="133"/>
    </row>
    <row r="136" spans="1:8" ht="15.75">
      <c r="A136" s="160"/>
      <c r="B136" s="191"/>
      <c r="C136" s="160"/>
      <c r="D136" s="187"/>
      <c r="E136" s="334"/>
      <c r="F136" s="133"/>
      <c r="G136" s="133"/>
      <c r="H136" s="133"/>
    </row>
    <row r="137" spans="1:8" ht="15.75">
      <c r="A137" s="160"/>
      <c r="B137" s="191"/>
      <c r="C137" s="160"/>
      <c r="D137" s="187"/>
      <c r="E137" s="334"/>
      <c r="F137" s="133"/>
      <c r="G137" s="133"/>
      <c r="H137" s="133"/>
    </row>
    <row r="138" spans="1:8" ht="15.75">
      <c r="A138" s="160"/>
      <c r="B138" s="160"/>
      <c r="C138" s="192"/>
      <c r="D138" s="190"/>
      <c r="E138" s="188"/>
      <c r="F138" s="133"/>
      <c r="G138" s="133"/>
      <c r="H138" s="133"/>
    </row>
    <row r="139" spans="1:8" ht="15.75">
      <c r="A139" s="174"/>
      <c r="B139" s="174"/>
      <c r="C139" s="192"/>
      <c r="D139" s="187"/>
      <c r="E139" s="334"/>
      <c r="F139" s="133"/>
      <c r="G139" s="133"/>
      <c r="H139" s="133"/>
    </row>
    <row r="140" spans="1:8" ht="15.75">
      <c r="A140" s="174"/>
      <c r="B140" s="174"/>
      <c r="C140" s="192"/>
      <c r="D140" s="187"/>
      <c r="E140" s="334"/>
      <c r="F140" s="133"/>
      <c r="G140" s="133"/>
      <c r="H140" s="133"/>
    </row>
    <row r="141" spans="1:8" ht="15.75">
      <c r="A141" s="160"/>
      <c r="B141" s="160"/>
      <c r="C141" s="160"/>
      <c r="D141" s="187"/>
      <c r="E141" s="334"/>
      <c r="F141" s="133"/>
      <c r="G141" s="133"/>
      <c r="H141" s="133"/>
    </row>
    <row r="142" spans="1:8" ht="15.75">
      <c r="A142" s="160"/>
      <c r="B142" s="160"/>
      <c r="C142" s="160"/>
      <c r="D142" s="187"/>
      <c r="E142" s="334"/>
      <c r="F142" s="133"/>
      <c r="G142" s="133"/>
      <c r="H142" s="133"/>
    </row>
    <row r="143" spans="1:8" ht="15.75">
      <c r="A143" s="160"/>
      <c r="B143" s="191"/>
      <c r="C143" s="160"/>
      <c r="D143" s="187"/>
      <c r="E143" s="334"/>
      <c r="F143" s="133"/>
      <c r="G143" s="133"/>
      <c r="H143" s="133"/>
    </row>
    <row r="144" spans="1:8" ht="15.75">
      <c r="A144" s="160"/>
      <c r="B144" s="160"/>
      <c r="C144" s="192"/>
      <c r="D144" s="190"/>
      <c r="E144" s="188"/>
      <c r="F144" s="133"/>
      <c r="G144" s="133"/>
      <c r="H144" s="133"/>
    </row>
    <row r="145" spans="1:8" ht="15.75">
      <c r="A145" s="160"/>
      <c r="B145" s="160"/>
      <c r="C145" s="481"/>
      <c r="D145" s="136"/>
      <c r="E145" s="347"/>
      <c r="F145" s="133"/>
      <c r="G145" s="133"/>
      <c r="H145" s="133"/>
    </row>
    <row r="146" spans="1:8" ht="18">
      <c r="A146" s="512"/>
      <c r="B146" s="512"/>
      <c r="C146" s="242"/>
      <c r="D146" s="243"/>
      <c r="E146" s="513"/>
      <c r="F146" s="133"/>
      <c r="G146" s="133"/>
      <c r="H146" s="133"/>
    </row>
    <row r="147" spans="1:8" ht="12.75">
      <c r="A147" s="133"/>
      <c r="B147" s="133"/>
      <c r="C147" s="133"/>
      <c r="D147" s="133"/>
      <c r="E147" s="133"/>
      <c r="F147" s="133"/>
      <c r="G147" s="133"/>
      <c r="H147" s="133"/>
    </row>
    <row r="148" spans="1:8" ht="12.75">
      <c r="A148" s="133"/>
      <c r="B148" s="133"/>
      <c r="C148" s="133"/>
      <c r="D148" s="133"/>
      <c r="E148" s="133"/>
      <c r="F148" s="133"/>
      <c r="G148" s="133"/>
      <c r="H148" s="133"/>
    </row>
    <row r="149" spans="1:8" ht="12.75">
      <c r="A149" s="133"/>
      <c r="B149" s="133"/>
      <c r="C149" s="133"/>
      <c r="D149" s="133"/>
      <c r="E149" s="133"/>
      <c r="F149" s="133"/>
      <c r="G149" s="133"/>
      <c r="H149" s="133"/>
    </row>
    <row r="150" spans="1:8" ht="12.75">
      <c r="A150" s="133"/>
      <c r="B150" s="133"/>
      <c r="C150" s="133"/>
      <c r="D150" s="133"/>
      <c r="E150" s="133"/>
      <c r="F150" s="133"/>
      <c r="G150" s="133"/>
      <c r="H150" s="133"/>
    </row>
    <row r="151" spans="1:8" ht="12.75">
      <c r="A151" s="133"/>
      <c r="B151" s="133"/>
      <c r="C151" s="133"/>
      <c r="D151" s="133"/>
      <c r="E151" s="133"/>
      <c r="F151" s="133"/>
      <c r="G151" s="133"/>
      <c r="H151" s="133"/>
    </row>
    <row r="152" spans="1:8" ht="12.75">
      <c r="A152" s="133"/>
      <c r="B152" s="133"/>
      <c r="C152" s="133"/>
      <c r="D152" s="133"/>
      <c r="E152" s="133"/>
      <c r="F152" s="133"/>
      <c r="G152" s="133"/>
      <c r="H152" s="133"/>
    </row>
    <row r="153" spans="1:8" ht="12.75">
      <c r="A153" s="133"/>
      <c r="B153" s="133"/>
      <c r="C153" s="133"/>
      <c r="D153" s="133"/>
      <c r="E153" s="133"/>
      <c r="F153" s="133"/>
      <c r="G153" s="133"/>
      <c r="H153" s="133"/>
    </row>
    <row r="154" spans="1:8" ht="12.75">
      <c r="A154" s="133"/>
      <c r="B154" s="133"/>
      <c r="C154" s="133"/>
      <c r="D154" s="133"/>
      <c r="E154" s="133"/>
      <c r="F154" s="133"/>
      <c r="G154" s="133"/>
      <c r="H154" s="133"/>
    </row>
    <row r="155" spans="1:8" ht="12.75">
      <c r="A155" s="133"/>
      <c r="B155" s="133"/>
      <c r="C155" s="133"/>
      <c r="D155" s="133"/>
      <c r="E155" s="133"/>
      <c r="F155" s="133"/>
      <c r="G155" s="133"/>
      <c r="H155" s="133"/>
    </row>
    <row r="156" spans="1:8" ht="12.75">
      <c r="A156" s="133"/>
      <c r="B156" s="133"/>
      <c r="C156" s="133"/>
      <c r="D156" s="133"/>
      <c r="E156" s="133"/>
      <c r="F156" s="133"/>
      <c r="G156" s="133"/>
      <c r="H156" s="133"/>
    </row>
    <row r="157" spans="1:8" ht="12.75">
      <c r="A157" s="133"/>
      <c r="B157" s="133"/>
      <c r="C157" s="133"/>
      <c r="D157" s="133"/>
      <c r="E157" s="133"/>
      <c r="F157" s="133"/>
      <c r="G157" s="133"/>
      <c r="H157" s="133"/>
    </row>
    <row r="158" spans="1:8" ht="12.75">
      <c r="A158" s="133"/>
      <c r="B158" s="133"/>
      <c r="C158" s="133"/>
      <c r="D158" s="133"/>
      <c r="E158" s="133"/>
      <c r="F158" s="133"/>
      <c r="G158" s="133"/>
      <c r="H158" s="133"/>
    </row>
    <row r="159" spans="1:8" ht="12.75">
      <c r="A159" s="133"/>
      <c r="B159" s="133"/>
      <c r="C159" s="133"/>
      <c r="D159" s="133"/>
      <c r="E159" s="133"/>
      <c r="F159" s="133"/>
      <c r="G159" s="133"/>
      <c r="H159" s="133"/>
    </row>
    <row r="160" spans="1:8" ht="12.75">
      <c r="A160" s="133"/>
      <c r="B160" s="133"/>
      <c r="C160" s="133"/>
      <c r="D160" s="133"/>
      <c r="E160" s="133"/>
      <c r="F160" s="133"/>
      <c r="G160" s="133"/>
      <c r="H160" s="133"/>
    </row>
    <row r="161" spans="1:8" ht="12.75">
      <c r="A161" s="133"/>
      <c r="B161" s="133"/>
      <c r="C161" s="133"/>
      <c r="D161" s="133"/>
      <c r="E161" s="133"/>
      <c r="F161" s="133"/>
      <c r="G161" s="133"/>
      <c r="H161" s="133"/>
    </row>
    <row r="162" spans="1:8" ht="12.75">
      <c r="A162" s="133"/>
      <c r="B162" s="133"/>
      <c r="C162" s="133"/>
      <c r="D162" s="133"/>
      <c r="E162" s="133"/>
      <c r="F162" s="133"/>
      <c r="G162" s="133"/>
      <c r="H162" s="133"/>
    </row>
    <row r="163" spans="1:8" ht="12.75">
      <c r="A163" s="133"/>
      <c r="B163" s="133"/>
      <c r="C163" s="133"/>
      <c r="D163" s="133"/>
      <c r="E163" s="133"/>
      <c r="F163" s="133"/>
      <c r="G163" s="133"/>
      <c r="H163" s="133"/>
    </row>
    <row r="164" spans="1:8" ht="12.75">
      <c r="A164" s="133"/>
      <c r="B164" s="133"/>
      <c r="C164" s="133"/>
      <c r="D164" s="133"/>
      <c r="E164" s="133"/>
      <c r="F164" s="133"/>
      <c r="G164" s="133"/>
      <c r="H164" s="133"/>
    </row>
    <row r="165" spans="1:8" ht="12.75">
      <c r="A165" s="133"/>
      <c r="B165" s="133"/>
      <c r="C165" s="133"/>
      <c r="D165" s="133"/>
      <c r="E165" s="133"/>
      <c r="F165" s="133"/>
      <c r="G165" s="133"/>
      <c r="H165" s="133"/>
    </row>
    <row r="166" spans="1:8" ht="12.75">
      <c r="A166" s="133"/>
      <c r="B166" s="133"/>
      <c r="C166" s="133"/>
      <c r="D166" s="133"/>
      <c r="E166" s="133"/>
      <c r="F166" s="133"/>
      <c r="G166" s="133"/>
      <c r="H166" s="133"/>
    </row>
    <row r="167" spans="1:8" ht="12.75">
      <c r="A167" s="133"/>
      <c r="B167" s="133"/>
      <c r="C167" s="133"/>
      <c r="D167" s="133"/>
      <c r="E167" s="133"/>
      <c r="F167" s="133"/>
      <c r="G167" s="133"/>
      <c r="H167" s="133"/>
    </row>
    <row r="168" spans="1:8" ht="12.75">
      <c r="A168" s="133"/>
      <c r="B168" s="133"/>
      <c r="C168" s="133"/>
      <c r="D168" s="133"/>
      <c r="E168" s="133"/>
      <c r="F168" s="133"/>
      <c r="G168" s="133"/>
      <c r="H168" s="133"/>
    </row>
    <row r="169" spans="1:8" ht="12.75">
      <c r="A169" s="133"/>
      <c r="B169" s="133"/>
      <c r="C169" s="133"/>
      <c r="D169" s="133"/>
      <c r="E169" s="133"/>
      <c r="F169" s="133"/>
      <c r="G169" s="133"/>
      <c r="H169" s="133"/>
    </row>
    <row r="170" spans="1:8" ht="12.75">
      <c r="A170" s="133"/>
      <c r="B170" s="133"/>
      <c r="C170" s="133"/>
      <c r="D170" s="133"/>
      <c r="E170" s="133"/>
      <c r="F170" s="133"/>
      <c r="G170" s="133"/>
      <c r="H170" s="133"/>
    </row>
    <row r="171" spans="1:8" ht="12.75">
      <c r="A171" s="133"/>
      <c r="B171" s="133"/>
      <c r="C171" s="133"/>
      <c r="D171" s="133"/>
      <c r="E171" s="133"/>
      <c r="F171" s="133"/>
      <c r="G171" s="133"/>
      <c r="H171" s="133"/>
    </row>
    <row r="172" spans="1:8" ht="12.75">
      <c r="A172" s="133"/>
      <c r="B172" s="133"/>
      <c r="C172" s="133"/>
      <c r="D172" s="133"/>
      <c r="E172" s="133"/>
      <c r="F172" s="133"/>
      <c r="G172" s="133"/>
      <c r="H172" s="133"/>
    </row>
    <row r="173" spans="1:8" ht="12.75">
      <c r="A173" s="133"/>
      <c r="B173" s="133"/>
      <c r="C173" s="133"/>
      <c r="D173" s="133"/>
      <c r="E173" s="133"/>
      <c r="F173" s="133"/>
      <c r="G173" s="133"/>
      <c r="H173" s="133"/>
    </row>
    <row r="174" spans="1:8" ht="12.75">
      <c r="A174" s="133"/>
      <c r="B174" s="133"/>
      <c r="C174" s="133"/>
      <c r="D174" s="133"/>
      <c r="E174" s="133"/>
      <c r="F174" s="133"/>
      <c r="G174" s="133"/>
      <c r="H174" s="133"/>
    </row>
    <row r="175" spans="1:8" ht="12.75">
      <c r="A175" s="133"/>
      <c r="B175" s="133"/>
      <c r="C175" s="133"/>
      <c r="D175" s="133"/>
      <c r="E175" s="133"/>
      <c r="F175" s="133"/>
      <c r="G175" s="133"/>
      <c r="H175" s="133"/>
    </row>
    <row r="176" spans="1:8" ht="12.75">
      <c r="A176" s="133"/>
      <c r="B176" s="133"/>
      <c r="C176" s="133"/>
      <c r="D176" s="133"/>
      <c r="E176" s="133"/>
      <c r="F176" s="133"/>
      <c r="G176" s="133"/>
      <c r="H176" s="133"/>
    </row>
    <row r="177" spans="1:8" ht="12.75">
      <c r="A177" s="133"/>
      <c r="B177" s="133"/>
      <c r="C177" s="133"/>
      <c r="D177" s="133"/>
      <c r="E177" s="133"/>
      <c r="F177" s="133"/>
      <c r="G177" s="133"/>
      <c r="H177" s="133"/>
    </row>
    <row r="178" spans="1:8" ht="12.75">
      <c r="A178" s="133"/>
      <c r="B178" s="133"/>
      <c r="C178" s="133"/>
      <c r="D178" s="133"/>
      <c r="E178" s="133"/>
      <c r="F178" s="133"/>
      <c r="G178" s="133"/>
      <c r="H178" s="133"/>
    </row>
    <row r="179" spans="1:8" ht="12.75">
      <c r="A179" s="133"/>
      <c r="B179" s="133"/>
      <c r="C179" s="133"/>
      <c r="D179" s="133"/>
      <c r="E179" s="133"/>
      <c r="F179" s="133"/>
      <c r="G179" s="133"/>
      <c r="H179" s="133"/>
    </row>
    <row r="180" spans="1:8" ht="12.75">
      <c r="A180" s="133"/>
      <c r="B180" s="133"/>
      <c r="C180" s="133"/>
      <c r="D180" s="133"/>
      <c r="E180" s="133"/>
      <c r="F180" s="133"/>
      <c r="G180" s="133"/>
      <c r="H180" s="133"/>
    </row>
    <row r="181" spans="1:8" ht="12.75">
      <c r="A181" s="133"/>
      <c r="B181" s="133"/>
      <c r="C181" s="133"/>
      <c r="D181" s="133"/>
      <c r="E181" s="133"/>
      <c r="F181" s="133"/>
      <c r="G181" s="133"/>
      <c r="H181" s="133"/>
    </row>
    <row r="182" spans="1:8" ht="12.75">
      <c r="A182" s="133"/>
      <c r="B182" s="133"/>
      <c r="C182" s="133"/>
      <c r="D182" s="133"/>
      <c r="E182" s="133"/>
      <c r="F182" s="133"/>
      <c r="G182" s="133"/>
      <c r="H182" s="133"/>
    </row>
    <row r="183" spans="1:8" ht="12.75">
      <c r="A183" s="133"/>
      <c r="B183" s="133"/>
      <c r="C183" s="133"/>
      <c r="D183" s="133"/>
      <c r="E183" s="133"/>
      <c r="F183" s="133"/>
      <c r="G183" s="133"/>
      <c r="H183" s="133"/>
    </row>
    <row r="184" spans="1:8" ht="12.75">
      <c r="A184" s="133"/>
      <c r="B184" s="133"/>
      <c r="C184" s="133"/>
      <c r="D184" s="133"/>
      <c r="E184" s="133"/>
      <c r="F184" s="133"/>
      <c r="G184" s="133"/>
      <c r="H184" s="133"/>
    </row>
    <row r="185" spans="1:8" ht="12.75">
      <c r="A185" s="133"/>
      <c r="B185" s="133"/>
      <c r="C185" s="133"/>
      <c r="D185" s="133"/>
      <c r="E185" s="133"/>
      <c r="F185" s="133"/>
      <c r="G185" s="133"/>
      <c r="H185" s="133"/>
    </row>
    <row r="186" spans="1:8" ht="12.75">
      <c r="A186" s="133"/>
      <c r="B186" s="133"/>
      <c r="C186" s="133"/>
      <c r="D186" s="133"/>
      <c r="E186" s="133"/>
      <c r="F186" s="133"/>
      <c r="G186" s="133"/>
      <c r="H186" s="133"/>
    </row>
    <row r="187" spans="1:8" ht="12.75">
      <c r="A187" s="133"/>
      <c r="B187" s="133"/>
      <c r="C187" s="133"/>
      <c r="D187" s="133"/>
      <c r="E187" s="133"/>
      <c r="F187" s="133"/>
      <c r="G187" s="133"/>
      <c r="H187" s="133"/>
    </row>
    <row r="188" spans="1:8" ht="12.75">
      <c r="A188" s="133"/>
      <c r="B188" s="133"/>
      <c r="C188" s="133"/>
      <c r="D188" s="133"/>
      <c r="E188" s="133"/>
      <c r="F188" s="133"/>
      <c r="G188" s="133"/>
      <c r="H188" s="133"/>
    </row>
    <row r="189" spans="1:8" ht="12.75">
      <c r="A189" s="133"/>
      <c r="B189" s="133"/>
      <c r="C189" s="133"/>
      <c r="D189" s="133"/>
      <c r="E189" s="133"/>
      <c r="F189" s="133"/>
      <c r="G189" s="133"/>
      <c r="H189" s="133"/>
    </row>
    <row r="190" spans="1:8" ht="12.75">
      <c r="A190" s="133"/>
      <c r="B190" s="133"/>
      <c r="C190" s="133"/>
      <c r="D190" s="133"/>
      <c r="E190" s="133"/>
      <c r="F190" s="133"/>
      <c r="G190" s="133"/>
      <c r="H190" s="133"/>
    </row>
    <row r="191" spans="1:8" ht="12.75">
      <c r="A191" s="133"/>
      <c r="B191" s="133"/>
      <c r="C191" s="133"/>
      <c r="D191" s="133"/>
      <c r="E191" s="133"/>
      <c r="F191" s="133"/>
      <c r="G191" s="133"/>
      <c r="H191" s="133"/>
    </row>
    <row r="192" spans="1:8" ht="12.75">
      <c r="A192" s="133"/>
      <c r="B192" s="133"/>
      <c r="C192" s="133"/>
      <c r="D192" s="133"/>
      <c r="E192" s="133"/>
      <c r="F192" s="133"/>
      <c r="G192" s="133"/>
      <c r="H192" s="133"/>
    </row>
    <row r="193" spans="1:8" ht="12.75">
      <c r="A193" s="133"/>
      <c r="B193" s="133"/>
      <c r="C193" s="133"/>
      <c r="D193" s="133"/>
      <c r="E193" s="133"/>
      <c r="F193" s="133"/>
      <c r="G193" s="133"/>
      <c r="H193" s="133"/>
    </row>
    <row r="194" spans="1:8" ht="12.75">
      <c r="A194" s="133"/>
      <c r="B194" s="133"/>
      <c r="C194" s="133"/>
      <c r="D194" s="133"/>
      <c r="E194" s="133"/>
      <c r="F194" s="133"/>
      <c r="G194" s="133"/>
      <c r="H194" s="133"/>
    </row>
    <row r="195" spans="1:8" ht="12.75">
      <c r="A195" s="133"/>
      <c r="B195" s="133"/>
      <c r="C195" s="133"/>
      <c r="D195" s="133"/>
      <c r="E195" s="133"/>
      <c r="F195" s="133"/>
      <c r="G195" s="133"/>
      <c r="H195" s="133"/>
    </row>
    <row r="196" spans="1:8" ht="12.75">
      <c r="A196" s="133"/>
      <c r="B196" s="133"/>
      <c r="C196" s="133"/>
      <c r="D196" s="133"/>
      <c r="E196" s="133"/>
      <c r="F196" s="133"/>
      <c r="G196" s="133"/>
      <c r="H196" s="133"/>
    </row>
    <row r="197" spans="1:8" ht="12.75">
      <c r="A197" s="133"/>
      <c r="B197" s="133"/>
      <c r="C197" s="133"/>
      <c r="D197" s="133"/>
      <c r="E197" s="133"/>
      <c r="F197" s="133"/>
      <c r="G197" s="133"/>
      <c r="H197" s="133"/>
    </row>
    <row r="198" spans="1:8" ht="12.75">
      <c r="A198" s="133"/>
      <c r="B198" s="133"/>
      <c r="C198" s="133"/>
      <c r="D198" s="133"/>
      <c r="E198" s="133"/>
      <c r="F198" s="133"/>
      <c r="G198" s="133"/>
      <c r="H198" s="133"/>
    </row>
    <row r="199" spans="1:8" ht="12.75">
      <c r="A199" s="133"/>
      <c r="B199" s="133"/>
      <c r="C199" s="133"/>
      <c r="D199" s="133"/>
      <c r="E199" s="133"/>
      <c r="F199" s="133"/>
      <c r="G199" s="133"/>
      <c r="H199" s="133"/>
    </row>
    <row r="200" spans="1:8" ht="12.75">
      <c r="A200" s="133"/>
      <c r="B200" s="133"/>
      <c r="C200" s="133"/>
      <c r="D200" s="133"/>
      <c r="E200" s="133"/>
      <c r="F200" s="133"/>
      <c r="G200" s="133"/>
      <c r="H200" s="133"/>
    </row>
    <row r="201" spans="1:8" ht="12.75">
      <c r="A201" s="133"/>
      <c r="B201" s="133"/>
      <c r="C201" s="133"/>
      <c r="D201" s="133"/>
      <c r="E201" s="133"/>
      <c r="F201" s="133"/>
      <c r="G201" s="133"/>
      <c r="H201" s="133"/>
    </row>
    <row r="202" spans="1:8" ht="12.75">
      <c r="A202" s="133"/>
      <c r="B202" s="133"/>
      <c r="C202" s="133"/>
      <c r="D202" s="133"/>
      <c r="E202" s="133"/>
      <c r="F202" s="133"/>
      <c r="G202" s="133"/>
      <c r="H202" s="133"/>
    </row>
    <row r="203" spans="1:8" ht="12.75">
      <c r="A203" s="133"/>
      <c r="B203" s="133"/>
      <c r="C203" s="133"/>
      <c r="D203" s="133"/>
      <c r="E203" s="133"/>
      <c r="F203" s="133"/>
      <c r="G203" s="133"/>
      <c r="H203" s="133"/>
    </row>
    <row r="204" spans="1:8" ht="12.75">
      <c r="A204" s="133"/>
      <c r="B204" s="133"/>
      <c r="C204" s="133"/>
      <c r="D204" s="133"/>
      <c r="E204" s="133"/>
      <c r="F204" s="133"/>
      <c r="G204" s="133"/>
      <c r="H204" s="133"/>
    </row>
    <row r="205" spans="1:8" ht="12.75">
      <c r="A205" s="133"/>
      <c r="B205" s="133"/>
      <c r="C205" s="133"/>
      <c r="D205" s="133"/>
      <c r="E205" s="133"/>
      <c r="F205" s="133"/>
      <c r="G205" s="133"/>
      <c r="H205" s="133"/>
    </row>
    <row r="206" spans="1:8" ht="12.75">
      <c r="A206" s="133"/>
      <c r="B206" s="133"/>
      <c r="C206" s="133"/>
      <c r="D206" s="133"/>
      <c r="E206" s="133"/>
      <c r="F206" s="133"/>
      <c r="G206" s="133"/>
      <c r="H206" s="133"/>
    </row>
    <row r="207" spans="1:8" ht="12.75">
      <c r="A207" s="133"/>
      <c r="B207" s="133"/>
      <c r="C207" s="133"/>
      <c r="D207" s="133"/>
      <c r="E207" s="133"/>
      <c r="F207" s="133"/>
      <c r="G207" s="133"/>
      <c r="H207" s="133"/>
    </row>
    <row r="208" spans="1:8" ht="12.75">
      <c r="A208" s="133"/>
      <c r="B208" s="133"/>
      <c r="C208" s="133"/>
      <c r="D208" s="133"/>
      <c r="E208" s="133"/>
      <c r="F208" s="133"/>
      <c r="G208" s="133"/>
      <c r="H208" s="133"/>
    </row>
    <row r="209" spans="1:8" ht="12.75">
      <c r="A209" s="133"/>
      <c r="B209" s="133"/>
      <c r="C209" s="133"/>
      <c r="D209" s="133"/>
      <c r="E209" s="133"/>
      <c r="F209" s="133"/>
      <c r="G209" s="133"/>
      <c r="H209" s="133"/>
    </row>
    <row r="210" spans="1:8" ht="12.75">
      <c r="A210" s="133"/>
      <c r="B210" s="133"/>
      <c r="C210" s="133"/>
      <c r="D210" s="133"/>
      <c r="E210" s="133"/>
      <c r="F210" s="133"/>
      <c r="G210" s="133"/>
      <c r="H210" s="133"/>
    </row>
    <row r="211" spans="1:8" ht="12.75">
      <c r="A211" s="133"/>
      <c r="B211" s="133"/>
      <c r="C211" s="133"/>
      <c r="D211" s="133"/>
      <c r="E211" s="133"/>
      <c r="F211" s="133"/>
      <c r="G211" s="133"/>
      <c r="H211" s="133"/>
    </row>
    <row r="212" spans="1:8" ht="12.75">
      <c r="A212" s="133"/>
      <c r="B212" s="133"/>
      <c r="C212" s="133"/>
      <c r="D212" s="133"/>
      <c r="E212" s="133"/>
      <c r="F212" s="133"/>
      <c r="G212" s="133"/>
      <c r="H212" s="133"/>
    </row>
    <row r="213" spans="1:8" ht="12.75">
      <c r="A213" s="133"/>
      <c r="B213" s="133"/>
      <c r="C213" s="133"/>
      <c r="D213" s="133"/>
      <c r="E213" s="133"/>
      <c r="F213" s="133"/>
      <c r="G213" s="133"/>
      <c r="H213" s="133"/>
    </row>
    <row r="214" spans="1:8" ht="12.75">
      <c r="A214" s="133"/>
      <c r="B214" s="133"/>
      <c r="C214" s="133"/>
      <c r="D214" s="133"/>
      <c r="E214" s="133"/>
      <c r="F214" s="133"/>
      <c r="G214" s="133"/>
      <c r="H214" s="133"/>
    </row>
    <row r="215" spans="1:8" ht="12.75">
      <c r="A215" s="133"/>
      <c r="B215" s="133"/>
      <c r="C215" s="133"/>
      <c r="D215" s="133"/>
      <c r="E215" s="133"/>
      <c r="F215" s="133"/>
      <c r="G215" s="133"/>
      <c r="H215" s="133"/>
    </row>
    <row r="216" spans="1:8" ht="12.75">
      <c r="A216" s="133"/>
      <c r="B216" s="133"/>
      <c r="C216" s="133"/>
      <c r="D216" s="133"/>
      <c r="E216" s="133"/>
      <c r="F216" s="133"/>
      <c r="G216" s="133"/>
      <c r="H216" s="133"/>
    </row>
    <row r="217" spans="1:8" ht="12.75">
      <c r="A217" s="133"/>
      <c r="B217" s="133"/>
      <c r="C217" s="133"/>
      <c r="D217" s="133"/>
      <c r="E217" s="133"/>
      <c r="F217" s="133"/>
      <c r="G217" s="133"/>
      <c r="H217" s="133"/>
    </row>
    <row r="218" spans="1:8" ht="12.75">
      <c r="A218" s="133"/>
      <c r="B218" s="133"/>
      <c r="C218" s="133"/>
      <c r="D218" s="133"/>
      <c r="E218" s="133"/>
      <c r="F218" s="133"/>
      <c r="G218" s="133"/>
      <c r="H218" s="133"/>
    </row>
    <row r="219" spans="1:8" ht="12.75">
      <c r="A219" s="133"/>
      <c r="B219" s="133"/>
      <c r="C219" s="133"/>
      <c r="D219" s="133"/>
      <c r="E219" s="133"/>
      <c r="F219" s="133"/>
      <c r="G219" s="133"/>
      <c r="H219" s="133"/>
    </row>
    <row r="220" spans="1:8" ht="12.75">
      <c r="A220" s="133"/>
      <c r="B220" s="133"/>
      <c r="C220" s="133"/>
      <c r="D220" s="133"/>
      <c r="E220" s="133"/>
      <c r="F220" s="133"/>
      <c r="G220" s="133"/>
      <c r="H220" s="133"/>
    </row>
    <row r="221" spans="1:8" ht="12.75">
      <c r="A221" s="133"/>
      <c r="B221" s="133"/>
      <c r="C221" s="133"/>
      <c r="D221" s="133"/>
      <c r="E221" s="133"/>
      <c r="F221" s="133"/>
      <c r="G221" s="133"/>
      <c r="H221" s="133"/>
    </row>
    <row r="222" spans="1:8" ht="12.75">
      <c r="A222" s="133"/>
      <c r="B222" s="133"/>
      <c r="C222" s="133"/>
      <c r="D222" s="133"/>
      <c r="E222" s="133"/>
      <c r="F222" s="133"/>
      <c r="G222" s="133"/>
      <c r="H222" s="133"/>
    </row>
    <row r="223" spans="1:8" ht="12.75">
      <c r="A223" s="133"/>
      <c r="B223" s="133"/>
      <c r="C223" s="133"/>
      <c r="D223" s="133"/>
      <c r="E223" s="133"/>
      <c r="F223" s="133"/>
      <c r="G223" s="133"/>
      <c r="H223" s="133"/>
    </row>
    <row r="224" spans="1:8" ht="12.75">
      <c r="A224" s="133"/>
      <c r="B224" s="133"/>
      <c r="C224" s="133"/>
      <c r="D224" s="133"/>
      <c r="E224" s="133"/>
      <c r="F224" s="133"/>
      <c r="G224" s="133"/>
      <c r="H224" s="133"/>
    </row>
    <row r="225" spans="1:8" ht="12.75">
      <c r="A225" s="133"/>
      <c r="B225" s="133"/>
      <c r="C225" s="133"/>
      <c r="D225" s="133"/>
      <c r="E225" s="133"/>
      <c r="F225" s="133"/>
      <c r="G225" s="133"/>
      <c r="H225" s="133"/>
    </row>
    <row r="226" spans="1:8" ht="12.75">
      <c r="A226" s="133"/>
      <c r="B226" s="133"/>
      <c r="C226" s="133"/>
      <c r="D226" s="133"/>
      <c r="E226" s="133"/>
      <c r="F226" s="133"/>
      <c r="G226" s="133"/>
      <c r="H226" s="133"/>
    </row>
    <row r="227" spans="1:8" ht="12.75">
      <c r="A227" s="133"/>
      <c r="B227" s="133"/>
      <c r="C227" s="133"/>
      <c r="D227" s="133"/>
      <c r="E227" s="133"/>
      <c r="F227" s="133"/>
      <c r="G227" s="133"/>
      <c r="H227" s="133"/>
    </row>
    <row r="228" spans="1:8" ht="12.75">
      <c r="A228" s="133"/>
      <c r="B228" s="133"/>
      <c r="C228" s="133"/>
      <c r="D228" s="133"/>
      <c r="E228" s="133"/>
      <c r="F228" s="133"/>
      <c r="G228" s="133"/>
      <c r="H228" s="133"/>
    </row>
    <row r="229" spans="1:8" ht="12.75">
      <c r="A229" s="133"/>
      <c r="B229" s="133"/>
      <c r="C229" s="133"/>
      <c r="D229" s="133"/>
      <c r="E229" s="133"/>
      <c r="F229" s="133"/>
      <c r="G229" s="133"/>
      <c r="H229" s="133"/>
    </row>
    <row r="230" spans="1:8" ht="12.75">
      <c r="A230" s="133"/>
      <c r="B230" s="133"/>
      <c r="C230" s="133"/>
      <c r="D230" s="133"/>
      <c r="E230" s="133"/>
      <c r="F230" s="133"/>
      <c r="G230" s="133"/>
      <c r="H230" s="133"/>
    </row>
    <row r="231" spans="1:8" ht="12.75">
      <c r="A231" s="133"/>
      <c r="B231" s="133"/>
      <c r="C231" s="133"/>
      <c r="D231" s="133"/>
      <c r="E231" s="133"/>
      <c r="F231" s="133"/>
      <c r="G231" s="133"/>
      <c r="H231" s="133"/>
    </row>
    <row r="232" spans="1:8" ht="12.75">
      <c r="A232" s="133"/>
      <c r="B232" s="133"/>
      <c r="C232" s="133"/>
      <c r="D232" s="133"/>
      <c r="E232" s="133"/>
      <c r="F232" s="133"/>
      <c r="G232" s="133"/>
      <c r="H232" s="133"/>
    </row>
    <row r="233" spans="1:8" ht="12.75">
      <c r="A233" s="133"/>
      <c r="B233" s="133"/>
      <c r="C233" s="133"/>
      <c r="D233" s="133"/>
      <c r="E233" s="133"/>
      <c r="F233" s="133"/>
      <c r="G233" s="133"/>
      <c r="H233" s="133"/>
    </row>
    <row r="234" spans="1:8" ht="12.75">
      <c r="A234" s="133"/>
      <c r="B234" s="133"/>
      <c r="C234" s="133"/>
      <c r="D234" s="133"/>
      <c r="E234" s="133"/>
      <c r="F234" s="133"/>
      <c r="G234" s="133"/>
      <c r="H234" s="133"/>
    </row>
    <row r="235" spans="1:8" ht="12.75">
      <c r="A235" s="133"/>
      <c r="B235" s="133"/>
      <c r="C235" s="133"/>
      <c r="D235" s="133"/>
      <c r="E235" s="133"/>
      <c r="F235" s="133"/>
      <c r="G235" s="133"/>
      <c r="H235" s="133"/>
    </row>
    <row r="236" spans="1:8" ht="12.75">
      <c r="A236" s="133"/>
      <c r="B236" s="133"/>
      <c r="C236" s="133"/>
      <c r="D236" s="133"/>
      <c r="E236" s="133"/>
      <c r="F236" s="133"/>
      <c r="G236" s="133"/>
      <c r="H236" s="133"/>
    </row>
    <row r="237" spans="1:8" ht="12.75">
      <c r="A237" s="133"/>
      <c r="B237" s="133"/>
      <c r="C237" s="133"/>
      <c r="D237" s="133"/>
      <c r="E237" s="133"/>
      <c r="F237" s="133"/>
      <c r="G237" s="133"/>
      <c r="H237" s="133"/>
    </row>
    <row r="238" spans="1:8" ht="12.75">
      <c r="A238" s="133"/>
      <c r="B238" s="133"/>
      <c r="C238" s="133"/>
      <c r="D238" s="133"/>
      <c r="E238" s="133"/>
      <c r="F238" s="133"/>
      <c r="G238" s="133"/>
      <c r="H238" s="133"/>
    </row>
    <row r="239" spans="1:8" ht="12.75">
      <c r="A239" s="133"/>
      <c r="B239" s="133"/>
      <c r="C239" s="133"/>
      <c r="D239" s="133"/>
      <c r="E239" s="133"/>
      <c r="F239" s="133"/>
      <c r="G239" s="133"/>
      <c r="H239" s="133"/>
    </row>
    <row r="240" spans="1:8" ht="12.75">
      <c r="A240" s="133"/>
      <c r="B240" s="133"/>
      <c r="C240" s="133"/>
      <c r="D240" s="133"/>
      <c r="E240" s="133"/>
      <c r="F240" s="133"/>
      <c r="G240" s="133"/>
      <c r="H240" s="133"/>
    </row>
    <row r="241" spans="1:8" ht="12.75">
      <c r="A241" s="133"/>
      <c r="B241" s="133"/>
      <c r="C241" s="133"/>
      <c r="D241" s="133"/>
      <c r="E241" s="133"/>
      <c r="F241" s="133"/>
      <c r="G241" s="133"/>
      <c r="H241" s="133"/>
    </row>
    <row r="242" spans="1:8" ht="12.75">
      <c r="A242" s="133"/>
      <c r="B242" s="133"/>
      <c r="C242" s="133"/>
      <c r="D242" s="133"/>
      <c r="E242" s="133"/>
      <c r="F242" s="133"/>
      <c r="G242" s="133"/>
      <c r="H242" s="133"/>
    </row>
    <row r="243" spans="1:8" ht="12.75">
      <c r="A243" s="133"/>
      <c r="B243" s="133"/>
      <c r="C243" s="133"/>
      <c r="D243" s="133"/>
      <c r="E243" s="133"/>
      <c r="F243" s="133"/>
      <c r="G243" s="133"/>
      <c r="H243" s="133"/>
    </row>
    <row r="244" spans="1:8" ht="12.75">
      <c r="A244" s="133"/>
      <c r="B244" s="133"/>
      <c r="C244" s="133"/>
      <c r="D244" s="133"/>
      <c r="E244" s="133"/>
      <c r="F244" s="133"/>
      <c r="G244" s="133"/>
      <c r="H244" s="133"/>
    </row>
    <row r="245" spans="1:8" ht="12.75">
      <c r="A245" s="133"/>
      <c r="B245" s="133"/>
      <c r="C245" s="133"/>
      <c r="D245" s="133"/>
      <c r="E245" s="133"/>
      <c r="F245" s="133"/>
      <c r="G245" s="133"/>
      <c r="H245" s="133"/>
    </row>
    <row r="246" spans="1:8" ht="12.75">
      <c r="A246" s="133"/>
      <c r="B246" s="133"/>
      <c r="C246" s="133"/>
      <c r="D246" s="133"/>
      <c r="E246" s="133"/>
      <c r="F246" s="133"/>
      <c r="G246" s="133"/>
      <c r="H246" s="133"/>
    </row>
    <row r="247" spans="1:8" ht="12.75">
      <c r="A247" s="133"/>
      <c r="B247" s="133"/>
      <c r="C247" s="133"/>
      <c r="D247" s="133"/>
      <c r="E247" s="133"/>
      <c r="F247" s="133"/>
      <c r="G247" s="133"/>
      <c r="H247" s="133"/>
    </row>
    <row r="248" spans="1:8" ht="12.75">
      <c r="A248" s="133"/>
      <c r="B248" s="133"/>
      <c r="C248" s="133"/>
      <c r="D248" s="133"/>
      <c r="E248" s="133"/>
      <c r="F248" s="133"/>
      <c r="G248" s="133"/>
      <c r="H248" s="133"/>
    </row>
    <row r="249" spans="1:8" ht="12.75">
      <c r="A249" s="133"/>
      <c r="B249" s="133"/>
      <c r="C249" s="133"/>
      <c r="D249" s="133"/>
      <c r="E249" s="133"/>
      <c r="F249" s="133"/>
      <c r="G249" s="133"/>
      <c r="H249" s="133"/>
    </row>
    <row r="250" spans="1:8" ht="12.75">
      <c r="A250" s="133"/>
      <c r="B250" s="133"/>
      <c r="C250" s="133"/>
      <c r="D250" s="133"/>
      <c r="E250" s="133"/>
      <c r="F250" s="133"/>
      <c r="G250" s="133"/>
      <c r="H250" s="133"/>
    </row>
    <row r="251" spans="1:8" ht="12.75">
      <c r="A251" s="133"/>
      <c r="B251" s="133"/>
      <c r="C251" s="133"/>
      <c r="D251" s="133"/>
      <c r="E251" s="133"/>
      <c r="F251" s="133"/>
      <c r="G251" s="133"/>
      <c r="H251" s="133"/>
    </row>
    <row r="252" spans="1:8" ht="12.75">
      <c r="A252" s="133"/>
      <c r="B252" s="133"/>
      <c r="C252" s="133"/>
      <c r="D252" s="133"/>
      <c r="E252" s="133"/>
      <c r="F252" s="133"/>
      <c r="G252" s="133"/>
      <c r="H252" s="133"/>
    </row>
    <row r="253" spans="1:8" ht="12.75">
      <c r="A253" s="133"/>
      <c r="B253" s="133"/>
      <c r="C253" s="133"/>
      <c r="D253" s="133"/>
      <c r="E253" s="133"/>
      <c r="F253" s="133"/>
      <c r="G253" s="133"/>
      <c r="H253" s="133"/>
    </row>
    <row r="254" spans="1:8" ht="12.75">
      <c r="A254" s="133"/>
      <c r="B254" s="133"/>
      <c r="C254" s="133"/>
      <c r="D254" s="133"/>
      <c r="E254" s="133"/>
      <c r="F254" s="133"/>
      <c r="G254" s="133"/>
      <c r="H254" s="133"/>
    </row>
    <row r="255" spans="1:8" ht="12.75">
      <c r="A255" s="133"/>
      <c r="B255" s="133"/>
      <c r="C255" s="133"/>
      <c r="D255" s="133"/>
      <c r="E255" s="133"/>
      <c r="F255" s="133"/>
      <c r="G255" s="133"/>
      <c r="H255" s="133"/>
    </row>
    <row r="256" spans="1:8" ht="12.75">
      <c r="A256" s="133"/>
      <c r="B256" s="133"/>
      <c r="C256" s="133"/>
      <c r="D256" s="133"/>
      <c r="E256" s="133"/>
      <c r="F256" s="133"/>
      <c r="G256" s="133"/>
      <c r="H256" s="133"/>
    </row>
    <row r="257" spans="1:8" ht="12.75">
      <c r="A257" s="133"/>
      <c r="B257" s="133"/>
      <c r="C257" s="133"/>
      <c r="D257" s="133"/>
      <c r="E257" s="133"/>
      <c r="F257" s="133"/>
      <c r="G257" s="133"/>
      <c r="H257" s="133"/>
    </row>
    <row r="258" spans="1:8" ht="12.75">
      <c r="A258" s="133"/>
      <c r="B258" s="133"/>
      <c r="C258" s="133"/>
      <c r="D258" s="133"/>
      <c r="E258" s="133"/>
      <c r="F258" s="133"/>
      <c r="G258" s="133"/>
      <c r="H258" s="133"/>
    </row>
    <row r="259" spans="1:8" ht="12.75">
      <c r="A259" s="133"/>
      <c r="B259" s="133"/>
      <c r="C259" s="133"/>
      <c r="D259" s="133"/>
      <c r="E259" s="133"/>
      <c r="F259" s="133"/>
      <c r="G259" s="133"/>
      <c r="H259" s="133"/>
    </row>
    <row r="260" spans="1:8" ht="12.75">
      <c r="A260" s="133"/>
      <c r="B260" s="133"/>
      <c r="C260" s="133"/>
      <c r="D260" s="133"/>
      <c r="E260" s="133"/>
      <c r="F260" s="133"/>
      <c r="G260" s="133"/>
      <c r="H260" s="133"/>
    </row>
    <row r="261" spans="1:8" ht="12.75">
      <c r="A261" s="133"/>
      <c r="B261" s="133"/>
      <c r="C261" s="133"/>
      <c r="D261" s="133"/>
      <c r="E261" s="133"/>
      <c r="F261" s="133"/>
      <c r="G261" s="133"/>
      <c r="H261" s="133"/>
    </row>
    <row r="262" spans="1:8" ht="12.75">
      <c r="A262" s="133"/>
      <c r="B262" s="133"/>
      <c r="C262" s="133"/>
      <c r="D262" s="133"/>
      <c r="E262" s="133"/>
      <c r="F262" s="133"/>
      <c r="G262" s="133"/>
      <c r="H262" s="133"/>
    </row>
    <row r="263" spans="1:8" ht="12.75">
      <c r="A263" s="133"/>
      <c r="B263" s="133"/>
      <c r="C263" s="133"/>
      <c r="D263" s="133"/>
      <c r="E263" s="133"/>
      <c r="F263" s="133"/>
      <c r="G263" s="133"/>
      <c r="H263" s="133"/>
    </row>
    <row r="264" spans="1:8" ht="12.75">
      <c r="A264" s="133"/>
      <c r="B264" s="133"/>
      <c r="C264" s="133"/>
      <c r="D264" s="133"/>
      <c r="E264" s="133"/>
      <c r="F264" s="133"/>
      <c r="G264" s="133"/>
      <c r="H264" s="133"/>
    </row>
    <row r="265" spans="1:8" ht="12.75">
      <c r="A265" s="133"/>
      <c r="B265" s="133"/>
      <c r="C265" s="133"/>
      <c r="D265" s="133"/>
      <c r="E265" s="133"/>
      <c r="F265" s="133"/>
      <c r="G265" s="133"/>
      <c r="H265" s="133"/>
    </row>
    <row r="266" spans="1:8" ht="12.75">
      <c r="A266" s="133"/>
      <c r="B266" s="133"/>
      <c r="C266" s="133"/>
      <c r="D266" s="133"/>
      <c r="E266" s="133"/>
      <c r="F266" s="133"/>
      <c r="G266" s="133"/>
      <c r="H266" s="133"/>
    </row>
    <row r="267" spans="1:8" ht="12.75">
      <c r="A267" s="133"/>
      <c r="B267" s="133"/>
      <c r="C267" s="133"/>
      <c r="D267" s="133"/>
      <c r="E267" s="133"/>
      <c r="F267" s="133"/>
      <c r="G267" s="133"/>
      <c r="H267" s="133"/>
    </row>
    <row r="268" spans="1:8" ht="12.75">
      <c r="A268" s="133"/>
      <c r="B268" s="133"/>
      <c r="C268" s="133"/>
      <c r="D268" s="133"/>
      <c r="E268" s="133"/>
      <c r="F268" s="133"/>
      <c r="G268" s="133"/>
      <c r="H268" s="133"/>
    </row>
    <row r="269" spans="1:8" ht="12.75">
      <c r="A269" s="133"/>
      <c r="B269" s="133"/>
      <c r="C269" s="133"/>
      <c r="D269" s="133"/>
      <c r="E269" s="133"/>
      <c r="F269" s="133"/>
      <c r="G269" s="133"/>
      <c r="H269" s="133"/>
    </row>
    <row r="270" spans="1:8" ht="12.75">
      <c r="A270" s="133"/>
      <c r="B270" s="133"/>
      <c r="C270" s="133"/>
      <c r="D270" s="133"/>
      <c r="E270" s="133"/>
      <c r="F270" s="133"/>
      <c r="G270" s="133"/>
      <c r="H270" s="133"/>
    </row>
    <row r="271" spans="1:8" ht="12.75">
      <c r="A271" s="133"/>
      <c r="B271" s="133"/>
      <c r="C271" s="133"/>
      <c r="D271" s="133"/>
      <c r="E271" s="133"/>
      <c r="F271" s="133"/>
      <c r="G271" s="133"/>
      <c r="H271" s="133"/>
    </row>
    <row r="272" spans="1:8" ht="12.75">
      <c r="A272" s="133"/>
      <c r="B272" s="133"/>
      <c r="C272" s="133"/>
      <c r="D272" s="133"/>
      <c r="E272" s="133"/>
      <c r="F272" s="133"/>
      <c r="G272" s="133"/>
      <c r="H272" s="133"/>
    </row>
    <row r="273" spans="1:8" ht="12.75">
      <c r="A273" s="133"/>
      <c r="B273" s="133"/>
      <c r="C273" s="133"/>
      <c r="D273" s="133"/>
      <c r="E273" s="133"/>
      <c r="F273" s="133"/>
      <c r="G273" s="133"/>
      <c r="H273" s="133"/>
    </row>
    <row r="274" spans="1:8" ht="12.75">
      <c r="A274" s="133"/>
      <c r="B274" s="133"/>
      <c r="C274" s="133"/>
      <c r="D274" s="133"/>
      <c r="E274" s="133"/>
      <c r="F274" s="133"/>
      <c r="G274" s="133"/>
      <c r="H274" s="133"/>
    </row>
    <row r="275" spans="1:8" ht="12.75">
      <c r="A275" s="133"/>
      <c r="B275" s="133"/>
      <c r="C275" s="133"/>
      <c r="D275" s="133"/>
      <c r="E275" s="133"/>
      <c r="F275" s="133"/>
      <c r="G275" s="133"/>
      <c r="H275" s="133"/>
    </row>
    <row r="276" spans="1:8" ht="12.75">
      <c r="A276" s="133"/>
      <c r="B276" s="133"/>
      <c r="C276" s="133"/>
      <c r="D276" s="133"/>
      <c r="E276" s="133"/>
      <c r="F276" s="133"/>
      <c r="G276" s="133"/>
      <c r="H276" s="133"/>
    </row>
    <row r="277" spans="1:8" ht="12.75">
      <c r="A277" s="133"/>
      <c r="B277" s="133"/>
      <c r="C277" s="133"/>
      <c r="D277" s="133"/>
      <c r="E277" s="133"/>
      <c r="F277" s="133"/>
      <c r="G277" s="133"/>
      <c r="H277" s="133"/>
    </row>
    <row r="278" spans="1:8" ht="12.75">
      <c r="A278" s="133"/>
      <c r="B278" s="133"/>
      <c r="C278" s="133"/>
      <c r="D278" s="133"/>
      <c r="E278" s="133"/>
      <c r="F278" s="133"/>
      <c r="G278" s="133"/>
      <c r="H278" s="133"/>
    </row>
    <row r="279" spans="1:8" ht="12.75">
      <c r="A279" s="133"/>
      <c r="B279" s="133"/>
      <c r="C279" s="133"/>
      <c r="D279" s="133"/>
      <c r="E279" s="133"/>
      <c r="F279" s="133"/>
      <c r="G279" s="133"/>
      <c r="H279" s="133"/>
    </row>
    <row r="280" spans="1:8" ht="12.75">
      <c r="A280" s="133"/>
      <c r="B280" s="133"/>
      <c r="C280" s="133"/>
      <c r="D280" s="133"/>
      <c r="E280" s="133"/>
      <c r="F280" s="133"/>
      <c r="G280" s="133"/>
      <c r="H280" s="133"/>
    </row>
    <row r="281" spans="1:8" ht="12.75">
      <c r="A281" s="133"/>
      <c r="B281" s="133"/>
      <c r="C281" s="133"/>
      <c r="D281" s="133"/>
      <c r="E281" s="133"/>
      <c r="F281" s="133"/>
      <c r="G281" s="133"/>
      <c r="H281" s="133"/>
    </row>
    <row r="282" spans="1:8" ht="12.75">
      <c r="A282" s="133"/>
      <c r="B282" s="133"/>
      <c r="C282" s="133"/>
      <c r="D282" s="133"/>
      <c r="E282" s="133"/>
      <c r="F282" s="133"/>
      <c r="G282" s="133"/>
      <c r="H282" s="133"/>
    </row>
    <row r="283" spans="1:8" ht="12.75">
      <c r="A283" s="133"/>
      <c r="B283" s="133"/>
      <c r="C283" s="133"/>
      <c r="D283" s="133"/>
      <c r="E283" s="133"/>
      <c r="F283" s="133"/>
      <c r="G283" s="133"/>
      <c r="H283" s="133"/>
    </row>
    <row r="284" spans="1:8" ht="12.75">
      <c r="A284" s="133"/>
      <c r="B284" s="133"/>
      <c r="C284" s="133"/>
      <c r="D284" s="133"/>
      <c r="E284" s="133"/>
      <c r="F284" s="133"/>
      <c r="G284" s="133"/>
      <c r="H284" s="133"/>
    </row>
    <row r="285" spans="1:8" ht="12.75">
      <c r="A285" s="133"/>
      <c r="B285" s="133"/>
      <c r="C285" s="133"/>
      <c r="D285" s="133"/>
      <c r="E285" s="133"/>
      <c r="F285" s="133"/>
      <c r="G285" s="133"/>
      <c r="H285" s="133"/>
    </row>
    <row r="286" spans="1:8" ht="12.75">
      <c r="A286" s="133"/>
      <c r="B286" s="133"/>
      <c r="C286" s="133"/>
      <c r="D286" s="133"/>
      <c r="E286" s="133"/>
      <c r="F286" s="133"/>
      <c r="G286" s="133"/>
      <c r="H286" s="133"/>
    </row>
    <row r="287" spans="1:8" ht="12.75">
      <c r="A287" s="133"/>
      <c r="B287" s="133"/>
      <c r="C287" s="133"/>
      <c r="D287" s="133"/>
      <c r="E287" s="133"/>
      <c r="F287" s="133"/>
      <c r="G287" s="133"/>
      <c r="H287" s="133"/>
    </row>
    <row r="288" spans="1:8" ht="12.75">
      <c r="A288" s="133"/>
      <c r="B288" s="133"/>
      <c r="C288" s="133"/>
      <c r="D288" s="133"/>
      <c r="E288" s="133"/>
      <c r="F288" s="133"/>
      <c r="G288" s="133"/>
      <c r="H288" s="133"/>
    </row>
    <row r="289" spans="1:8" ht="12.75">
      <c r="A289" s="133"/>
      <c r="B289" s="133"/>
      <c r="C289" s="133"/>
      <c r="D289" s="133"/>
      <c r="E289" s="133"/>
      <c r="F289" s="133"/>
      <c r="G289" s="133"/>
      <c r="H289" s="133"/>
    </row>
    <row r="290" spans="1:8" ht="12.75">
      <c r="A290" s="133"/>
      <c r="B290" s="133"/>
      <c r="C290" s="133"/>
      <c r="D290" s="133"/>
      <c r="E290" s="133"/>
      <c r="F290" s="133"/>
      <c r="G290" s="133"/>
      <c r="H290" s="133"/>
    </row>
    <row r="291" spans="1:8" ht="12.75">
      <c r="A291" s="133"/>
      <c r="B291" s="133"/>
      <c r="C291" s="133"/>
      <c r="D291" s="133"/>
      <c r="E291" s="133"/>
      <c r="F291" s="133"/>
      <c r="G291" s="133"/>
      <c r="H291" s="133"/>
    </row>
    <row r="292" spans="1:8" ht="12.75">
      <c r="A292" s="133"/>
      <c r="B292" s="133"/>
      <c r="C292" s="133"/>
      <c r="D292" s="133"/>
      <c r="E292" s="133"/>
      <c r="F292" s="133"/>
      <c r="G292" s="133"/>
      <c r="H292" s="133"/>
    </row>
    <row r="293" spans="1:8" ht="12.75">
      <c r="A293" s="133"/>
      <c r="B293" s="133"/>
      <c r="C293" s="133"/>
      <c r="D293" s="133"/>
      <c r="E293" s="133"/>
      <c r="F293" s="133"/>
      <c r="G293" s="133"/>
      <c r="H293" s="133"/>
    </row>
    <row r="294" spans="1:8" ht="12.75">
      <c r="A294" s="133"/>
      <c r="B294" s="133"/>
      <c r="C294" s="133"/>
      <c r="D294" s="133"/>
      <c r="E294" s="133"/>
      <c r="F294" s="133"/>
      <c r="G294" s="133"/>
      <c r="H294" s="133"/>
    </row>
    <row r="295" spans="1:8" ht="12.75">
      <c r="A295" s="133"/>
      <c r="B295" s="133"/>
      <c r="C295" s="133"/>
      <c r="D295" s="133"/>
      <c r="E295" s="133"/>
      <c r="F295" s="133"/>
      <c r="G295" s="133"/>
      <c r="H295" s="133"/>
    </row>
    <row r="296" spans="1:8" ht="12.75">
      <c r="A296" s="133"/>
      <c r="B296" s="133"/>
      <c r="C296" s="133"/>
      <c r="D296" s="133"/>
      <c r="E296" s="133"/>
      <c r="F296" s="133"/>
      <c r="G296" s="133"/>
      <c r="H296" s="133"/>
    </row>
    <row r="297" spans="1:8" ht="12.75">
      <c r="A297" s="133"/>
      <c r="B297" s="133"/>
      <c r="C297" s="133"/>
      <c r="D297" s="133"/>
      <c r="E297" s="133"/>
      <c r="F297" s="133"/>
      <c r="G297" s="133"/>
      <c r="H297" s="133"/>
    </row>
    <row r="298" spans="1:8" ht="12.75">
      <c r="A298" s="133"/>
      <c r="B298" s="133"/>
      <c r="C298" s="133"/>
      <c r="D298" s="133"/>
      <c r="E298" s="133"/>
      <c r="F298" s="133"/>
      <c r="G298" s="133"/>
      <c r="H298" s="133"/>
    </row>
    <row r="299" spans="1:8" ht="12.75">
      <c r="A299" s="133"/>
      <c r="B299" s="133"/>
      <c r="C299" s="133"/>
      <c r="D299" s="133"/>
      <c r="E299" s="133"/>
      <c r="F299" s="133"/>
      <c r="G299" s="133"/>
      <c r="H299" s="133"/>
    </row>
    <row r="300" spans="1:8" ht="12.75">
      <c r="A300" s="133"/>
      <c r="B300" s="133"/>
      <c r="C300" s="133"/>
      <c r="D300" s="133"/>
      <c r="E300" s="133"/>
      <c r="F300" s="133"/>
      <c r="G300" s="133"/>
      <c r="H300" s="133"/>
    </row>
    <row r="301" spans="1:8" ht="12.75">
      <c r="A301" s="133"/>
      <c r="B301" s="133"/>
      <c r="C301" s="133"/>
      <c r="D301" s="133"/>
      <c r="E301" s="133"/>
      <c r="F301" s="133"/>
      <c r="G301" s="133"/>
      <c r="H301" s="133"/>
    </row>
    <row r="302" spans="1:8" ht="12.75">
      <c r="A302" s="133"/>
      <c r="B302" s="133"/>
      <c r="C302" s="133"/>
      <c r="D302" s="133"/>
      <c r="E302" s="133"/>
      <c r="F302" s="133"/>
      <c r="G302" s="133"/>
      <c r="H302" s="133"/>
    </row>
    <row r="303" spans="1:8" ht="12.75">
      <c r="A303" s="133"/>
      <c r="B303" s="133"/>
      <c r="C303" s="133"/>
      <c r="D303" s="133"/>
      <c r="E303" s="133"/>
      <c r="F303" s="133"/>
      <c r="G303" s="133"/>
      <c r="H303" s="133"/>
    </row>
    <row r="304" spans="1:8" ht="12.75">
      <c r="A304" s="133"/>
      <c r="B304" s="133"/>
      <c r="C304" s="133"/>
      <c r="D304" s="133"/>
      <c r="E304" s="133"/>
      <c r="F304" s="133"/>
      <c r="G304" s="133"/>
      <c r="H304" s="133"/>
    </row>
    <row r="305" spans="1:8" ht="12.75">
      <c r="A305" s="133"/>
      <c r="B305" s="133"/>
      <c r="C305" s="133"/>
      <c r="D305" s="133"/>
      <c r="E305" s="133"/>
      <c r="F305" s="133"/>
      <c r="G305" s="133"/>
      <c r="H305" s="133"/>
    </row>
    <row r="306" spans="1:8" ht="12.75">
      <c r="A306" s="133"/>
      <c r="B306" s="133"/>
      <c r="C306" s="133"/>
      <c r="D306" s="133"/>
      <c r="E306" s="133"/>
      <c r="F306" s="133"/>
      <c r="G306" s="133"/>
      <c r="H306" s="133"/>
    </row>
    <row r="307" spans="1:8" ht="12.75">
      <c r="A307" s="133"/>
      <c r="B307" s="133"/>
      <c r="C307" s="133"/>
      <c r="D307" s="133"/>
      <c r="E307" s="133"/>
      <c r="F307" s="133"/>
      <c r="G307" s="133"/>
      <c r="H307" s="133"/>
    </row>
    <row r="308" spans="1:8" ht="12.75">
      <c r="A308" s="133"/>
      <c r="B308" s="133"/>
      <c r="C308" s="133"/>
      <c r="D308" s="133"/>
      <c r="E308" s="133"/>
      <c r="F308" s="133"/>
      <c r="G308" s="133"/>
      <c r="H308" s="133"/>
    </row>
    <row r="309" spans="1:8" ht="12.75">
      <c r="A309" s="133"/>
      <c r="B309" s="133"/>
      <c r="C309" s="133"/>
      <c r="D309" s="133"/>
      <c r="E309" s="133"/>
      <c r="F309" s="133"/>
      <c r="G309" s="133"/>
      <c r="H309" s="133"/>
    </row>
    <row r="310" spans="1:8" ht="12.75">
      <c r="A310" s="133"/>
      <c r="B310" s="133"/>
      <c r="C310" s="133"/>
      <c r="D310" s="133"/>
      <c r="E310" s="133"/>
      <c r="F310" s="133"/>
      <c r="G310" s="133"/>
      <c r="H310" s="133"/>
    </row>
    <row r="311" spans="1:8" ht="12.75">
      <c r="A311" s="133"/>
      <c r="B311" s="133"/>
      <c r="C311" s="133"/>
      <c r="D311" s="133"/>
      <c r="E311" s="133"/>
      <c r="F311" s="133"/>
      <c r="G311" s="133"/>
      <c r="H311" s="133"/>
    </row>
    <row r="312" spans="1:8" ht="12.75">
      <c r="A312" s="133"/>
      <c r="B312" s="133"/>
      <c r="C312" s="133"/>
      <c r="D312" s="133"/>
      <c r="E312" s="133"/>
      <c r="F312" s="133"/>
      <c r="G312" s="133"/>
      <c r="H312" s="133"/>
    </row>
    <row r="313" spans="1:8" ht="12.75">
      <c r="A313" s="133"/>
      <c r="B313" s="133"/>
      <c r="C313" s="133"/>
      <c r="D313" s="133"/>
      <c r="E313" s="133"/>
      <c r="F313" s="133"/>
      <c r="G313" s="133"/>
      <c r="H313" s="133"/>
    </row>
    <row r="314" spans="1:8" ht="12.75">
      <c r="A314" s="133"/>
      <c r="B314" s="133"/>
      <c r="C314" s="133"/>
      <c r="D314" s="133"/>
      <c r="E314" s="133"/>
      <c r="F314" s="133"/>
      <c r="G314" s="133"/>
      <c r="H314" s="133"/>
    </row>
    <row r="315" spans="1:8" ht="12.75">
      <c r="A315" s="133"/>
      <c r="B315" s="133"/>
      <c r="C315" s="133"/>
      <c r="D315" s="133"/>
      <c r="E315" s="133"/>
      <c r="F315" s="133"/>
      <c r="G315" s="133"/>
      <c r="H315" s="133"/>
    </row>
    <row r="316" spans="1:8" ht="12.75">
      <c r="A316" s="133"/>
      <c r="B316" s="133"/>
      <c r="C316" s="133"/>
      <c r="D316" s="133"/>
      <c r="E316" s="133"/>
      <c r="F316" s="133"/>
      <c r="G316" s="133"/>
      <c r="H316" s="133"/>
    </row>
    <row r="317" spans="1:8" ht="12.75">
      <c r="A317" s="133"/>
      <c r="B317" s="133"/>
      <c r="C317" s="133"/>
      <c r="D317" s="133"/>
      <c r="E317" s="133"/>
      <c r="F317" s="133"/>
      <c r="G317" s="133"/>
      <c r="H317" s="133"/>
    </row>
    <row r="318" spans="1:8" ht="12.75">
      <c r="A318" s="133"/>
      <c r="B318" s="133"/>
      <c r="C318" s="133"/>
      <c r="D318" s="133"/>
      <c r="E318" s="133"/>
      <c r="F318" s="133"/>
      <c r="G318" s="133"/>
      <c r="H318" s="133"/>
    </row>
    <row r="319" spans="1:8" ht="12.75">
      <c r="A319" s="133"/>
      <c r="B319" s="133"/>
      <c r="C319" s="133"/>
      <c r="D319" s="133"/>
      <c r="E319" s="133"/>
      <c r="F319" s="133"/>
      <c r="G319" s="133"/>
      <c r="H319" s="133"/>
    </row>
    <row r="320" spans="1:8" ht="12.75">
      <c r="A320" s="133"/>
      <c r="B320" s="133"/>
      <c r="C320" s="133"/>
      <c r="D320" s="133"/>
      <c r="E320" s="133"/>
      <c r="F320" s="133"/>
      <c r="G320" s="133"/>
      <c r="H320" s="133"/>
    </row>
    <row r="321" spans="1:8" ht="12.75">
      <c r="A321" s="133"/>
      <c r="B321" s="133"/>
      <c r="C321" s="133"/>
      <c r="D321" s="133"/>
      <c r="E321" s="133"/>
      <c r="F321" s="133"/>
      <c r="G321" s="133"/>
      <c r="H321" s="133"/>
    </row>
    <row r="322" spans="1:8" ht="12.75">
      <c r="A322" s="133"/>
      <c r="B322" s="133"/>
      <c r="C322" s="133"/>
      <c r="D322" s="133"/>
      <c r="E322" s="133"/>
      <c r="F322" s="133"/>
      <c r="G322" s="133"/>
      <c r="H322" s="133"/>
    </row>
  </sheetData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5"/>
  <sheetViews>
    <sheetView tabSelected="1" workbookViewId="0" topLeftCell="F10">
      <selection activeCell="Q15" sqref="Q15"/>
    </sheetView>
  </sheetViews>
  <sheetFormatPr defaultColWidth="9.140625" defaultRowHeight="12.75"/>
  <cols>
    <col min="1" max="1" width="14.7109375" style="252" customWidth="1"/>
    <col min="2" max="2" width="2.7109375" style="252" customWidth="1"/>
    <col min="3" max="3" width="14.7109375" style="252" customWidth="1"/>
    <col min="4" max="4" width="2.7109375" style="252" customWidth="1"/>
    <col min="5" max="5" width="14.7109375" style="252" customWidth="1"/>
    <col min="6" max="6" width="2.7109375" style="252" customWidth="1"/>
    <col min="7" max="7" width="14.7109375" style="252" customWidth="1"/>
    <col min="8" max="8" width="2.7109375" style="252" customWidth="1"/>
    <col min="9" max="9" width="14.7109375" style="252" customWidth="1"/>
    <col min="10" max="10" width="2.7109375" style="252" customWidth="1"/>
    <col min="11" max="11" width="14.7109375" style="252" customWidth="1"/>
    <col min="12" max="12" width="2.7109375" style="252" customWidth="1"/>
    <col min="13" max="13" width="14.7109375" style="252" customWidth="1"/>
    <col min="14" max="14" width="2.7109375" style="252" customWidth="1"/>
    <col min="15" max="15" width="14.7109375" style="252" customWidth="1"/>
    <col min="16" max="16" width="3.00390625" style="252" customWidth="1"/>
    <col min="17" max="17" width="14.7109375" style="252" customWidth="1"/>
    <col min="18" max="18" width="2.7109375" style="252" customWidth="1"/>
    <col min="19" max="19" width="14.7109375" style="252" customWidth="1"/>
    <col min="20" max="20" width="2.7109375" style="252" customWidth="1"/>
    <col min="21" max="21" width="14.7109375" style="252" customWidth="1"/>
    <col min="22" max="22" width="2.7109375" style="252" customWidth="1"/>
    <col min="23" max="23" width="14.7109375" style="252" customWidth="1"/>
    <col min="24" max="24" width="2.7109375" style="252" customWidth="1"/>
    <col min="25" max="25" width="14.7109375" style="252" customWidth="1"/>
    <col min="26" max="26" width="2.7109375" style="252" customWidth="1"/>
    <col min="27" max="27" width="14.7109375" style="252" customWidth="1"/>
    <col min="28" max="28" width="2.7109375" style="252" customWidth="1"/>
    <col min="29" max="29" width="14.7109375" style="252" customWidth="1"/>
    <col min="30" max="30" width="2.7109375" style="252" customWidth="1"/>
    <col min="31" max="31" width="14.7109375" style="252" customWidth="1"/>
    <col min="32" max="16384" width="9.140625" style="252" customWidth="1"/>
  </cols>
  <sheetData>
    <row r="1" spans="12:17" ht="13.5" thickBot="1">
      <c r="L1" s="253"/>
      <c r="M1" s="253"/>
      <c r="N1" s="253"/>
      <c r="O1" s="253"/>
      <c r="P1" s="253"/>
      <c r="Q1" s="253"/>
    </row>
    <row r="2" spans="12:18" ht="12.75">
      <c r="L2" s="254"/>
      <c r="M2" s="255"/>
      <c r="N2" s="255"/>
      <c r="O2" s="255"/>
      <c r="P2" s="255"/>
      <c r="Q2" s="255"/>
      <c r="R2" s="256"/>
    </row>
    <row r="3" spans="12:18" ht="24.75" customHeight="1">
      <c r="L3" s="257"/>
      <c r="M3" s="253"/>
      <c r="N3" s="665">
        <f>SUM(G11+S11)</f>
        <v>1521778800</v>
      </c>
      <c r="O3" s="665"/>
      <c r="P3" s="665"/>
      <c r="Q3" s="253"/>
      <c r="R3" s="258"/>
    </row>
    <row r="4" spans="12:18" ht="12.75">
      <c r="L4" s="257"/>
      <c r="M4" s="253"/>
      <c r="N4" s="253"/>
      <c r="O4" s="253"/>
      <c r="P4" s="253"/>
      <c r="Q4" s="253"/>
      <c r="R4" s="258"/>
    </row>
    <row r="5" spans="12:18" ht="23.25">
      <c r="L5" s="257"/>
      <c r="M5" s="666" t="s">
        <v>120</v>
      </c>
      <c r="N5" s="666"/>
      <c r="O5" s="666"/>
      <c r="P5" s="666"/>
      <c r="Q5" s="666"/>
      <c r="R5" s="258"/>
    </row>
    <row r="6" spans="5:19" ht="21" thickBot="1">
      <c r="E6" s="253"/>
      <c r="F6" s="253"/>
      <c r="G6" s="253"/>
      <c r="H6" s="253"/>
      <c r="I6" s="253"/>
      <c r="J6" s="253"/>
      <c r="K6" s="259"/>
      <c r="L6" s="260"/>
      <c r="M6" s="261"/>
      <c r="N6" s="261"/>
      <c r="O6" s="262"/>
      <c r="P6" s="263"/>
      <c r="Q6" s="262"/>
      <c r="R6" s="264"/>
      <c r="S6" s="253"/>
    </row>
    <row r="7" spans="11:19" ht="20.25">
      <c r="K7" s="265"/>
      <c r="O7" s="253"/>
      <c r="P7" s="253"/>
      <c r="Q7" s="253"/>
      <c r="R7" s="253"/>
      <c r="S7" s="253"/>
    </row>
    <row r="8" spans="9:19" ht="12.75"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</row>
    <row r="9" spans="7:19" ht="18.75" thickBot="1">
      <c r="G9" s="667"/>
      <c r="H9" s="667"/>
      <c r="I9" s="267"/>
      <c r="J9" s="267"/>
      <c r="K9" s="266"/>
      <c r="L9" s="267"/>
      <c r="M9" s="267"/>
      <c r="N9" s="267"/>
      <c r="O9" s="267"/>
      <c r="P9" s="268"/>
      <c r="Q9" s="267"/>
      <c r="R9" s="267"/>
      <c r="S9" s="253"/>
    </row>
    <row r="10" spans="7:23" ht="18" customHeight="1">
      <c r="G10" s="668"/>
      <c r="H10" s="669"/>
      <c r="I10" s="669"/>
      <c r="J10" s="269"/>
      <c r="K10" s="270"/>
      <c r="L10" s="271"/>
      <c r="M10" s="272"/>
      <c r="N10" s="271"/>
      <c r="O10" s="267"/>
      <c r="P10" s="190"/>
      <c r="Q10" s="272"/>
      <c r="R10" s="271"/>
      <c r="S10" s="273"/>
      <c r="T10" s="274"/>
      <c r="U10" s="274"/>
      <c r="V10" s="274"/>
      <c r="W10" s="275"/>
    </row>
    <row r="11" spans="7:23" ht="18" customHeight="1">
      <c r="G11" s="670">
        <f>SUM(C16+E16+G16+I16+K16+M16)</f>
        <v>1382218800</v>
      </c>
      <c r="H11" s="671"/>
      <c r="I11" s="671"/>
      <c r="J11" s="671"/>
      <c r="K11" s="672"/>
      <c r="L11" s="271"/>
      <c r="M11" s="272"/>
      <c r="N11" s="272"/>
      <c r="O11" s="667"/>
      <c r="P11" s="667"/>
      <c r="Q11" s="272"/>
      <c r="R11" s="271"/>
      <c r="S11" s="670">
        <f>SUM(S16+U16+W16+Y16)</f>
        <v>139560000</v>
      </c>
      <c r="T11" s="671"/>
      <c r="U11" s="671"/>
      <c r="V11" s="671"/>
      <c r="W11" s="672"/>
    </row>
    <row r="12" spans="7:23" ht="18" customHeight="1">
      <c r="G12" s="673" t="s">
        <v>121</v>
      </c>
      <c r="H12" s="674"/>
      <c r="I12" s="674"/>
      <c r="J12" s="674"/>
      <c r="K12" s="675"/>
      <c r="L12" s="271"/>
      <c r="M12" s="272"/>
      <c r="N12" s="271"/>
      <c r="O12" s="676"/>
      <c r="P12" s="676"/>
      <c r="Q12" s="272"/>
      <c r="R12" s="271"/>
      <c r="S12" s="673" t="s">
        <v>122</v>
      </c>
      <c r="T12" s="674"/>
      <c r="U12" s="674"/>
      <c r="V12" s="674"/>
      <c r="W12" s="675"/>
    </row>
    <row r="13" spans="7:25" ht="18" customHeight="1" thickBot="1">
      <c r="G13" s="276"/>
      <c r="H13" s="277"/>
      <c r="I13" s="278"/>
      <c r="J13" s="277"/>
      <c r="K13" s="279"/>
      <c r="L13" s="271"/>
      <c r="M13" s="280"/>
      <c r="N13" s="271"/>
      <c r="O13" s="267"/>
      <c r="P13" s="267"/>
      <c r="Q13" s="267"/>
      <c r="R13" s="271"/>
      <c r="S13" s="281"/>
      <c r="T13" s="282"/>
      <c r="U13" s="283"/>
      <c r="V13" s="282"/>
      <c r="W13" s="284"/>
      <c r="Y13" s="267"/>
    </row>
    <row r="14" spans="7:25" ht="18" customHeight="1">
      <c r="G14" s="267"/>
      <c r="H14" s="267"/>
      <c r="I14" s="267"/>
      <c r="J14" s="271"/>
      <c r="K14" s="267"/>
      <c r="L14" s="267"/>
      <c r="M14" s="267"/>
      <c r="N14" s="271"/>
      <c r="O14" s="267"/>
      <c r="P14" s="267"/>
      <c r="Q14" s="267"/>
      <c r="R14" s="271"/>
      <c r="S14" s="267"/>
      <c r="T14" s="267"/>
      <c r="U14" s="267"/>
      <c r="V14" s="267"/>
      <c r="W14" s="267"/>
      <c r="Y14" s="267"/>
    </row>
    <row r="15" spans="5:26" ht="18" customHeight="1" thickBot="1">
      <c r="E15" s="253"/>
      <c r="G15" s="267"/>
      <c r="H15" s="267"/>
      <c r="I15" s="267"/>
      <c r="J15" s="271"/>
      <c r="K15" s="285"/>
      <c r="L15" s="271"/>
      <c r="M15" s="280"/>
      <c r="N15" s="271"/>
      <c r="O15" s="267"/>
      <c r="P15" s="267"/>
      <c r="Q15" s="267"/>
      <c r="R15" s="271"/>
      <c r="S15" s="271"/>
      <c r="T15" s="271"/>
      <c r="U15" s="271"/>
      <c r="V15" s="271"/>
      <c r="W15" s="286"/>
      <c r="X15" s="271"/>
      <c r="Y15" s="267"/>
      <c r="Z15" s="253"/>
    </row>
    <row r="16" spans="3:26" ht="18" customHeight="1">
      <c r="C16" s="287">
        <v>1300000</v>
      </c>
      <c r="E16" s="288">
        <v>50477000</v>
      </c>
      <c r="F16" s="253"/>
      <c r="G16" s="289">
        <f>SUM(C21+E21+G21)</f>
        <v>50500000</v>
      </c>
      <c r="H16" s="290"/>
      <c r="I16" s="291">
        <f>SUM(I21+K21)</f>
        <v>1243601800</v>
      </c>
      <c r="J16" s="271"/>
      <c r="K16" s="292">
        <v>12340000</v>
      </c>
      <c r="L16" s="271"/>
      <c r="M16" s="293">
        <v>24000000</v>
      </c>
      <c r="N16" s="267"/>
      <c r="O16" s="294"/>
      <c r="P16" s="294"/>
      <c r="Q16" s="295"/>
      <c r="R16" s="271"/>
      <c r="S16" s="296">
        <v>25300000</v>
      </c>
      <c r="T16" s="297"/>
      <c r="U16" s="298">
        <v>100760000</v>
      </c>
      <c r="V16" s="297"/>
      <c r="W16" s="293">
        <v>5000000</v>
      </c>
      <c r="X16" s="297"/>
      <c r="Y16" s="614">
        <v>8500000</v>
      </c>
      <c r="Z16" s="253"/>
    </row>
    <row r="17" spans="3:26" ht="18" customHeight="1">
      <c r="C17" s="299" t="s">
        <v>82</v>
      </c>
      <c r="E17" s="300" t="s">
        <v>83</v>
      </c>
      <c r="F17" s="253"/>
      <c r="G17" s="301" t="s">
        <v>123</v>
      </c>
      <c r="H17" s="290"/>
      <c r="I17" s="302" t="s">
        <v>124</v>
      </c>
      <c r="J17" s="271"/>
      <c r="K17" s="303" t="s">
        <v>125</v>
      </c>
      <c r="L17" s="304"/>
      <c r="M17" s="305" t="s">
        <v>126</v>
      </c>
      <c r="N17" s="267"/>
      <c r="O17" s="306"/>
      <c r="P17" s="307"/>
      <c r="Q17" s="308"/>
      <c r="R17" s="271"/>
      <c r="S17" s="309" t="s">
        <v>127</v>
      </c>
      <c r="T17" s="297"/>
      <c r="U17" s="310" t="s">
        <v>128</v>
      </c>
      <c r="V17" s="297"/>
      <c r="W17" s="311" t="s">
        <v>129</v>
      </c>
      <c r="X17" s="297"/>
      <c r="Y17" s="615" t="s">
        <v>186</v>
      </c>
      <c r="Z17" s="253"/>
    </row>
    <row r="18" spans="3:27" ht="18" customHeight="1" thickBot="1">
      <c r="C18" s="312"/>
      <c r="D18" s="313"/>
      <c r="E18" s="314" t="s">
        <v>198</v>
      </c>
      <c r="F18" s="315"/>
      <c r="G18" s="608" t="s">
        <v>196</v>
      </c>
      <c r="H18" s="316"/>
      <c r="I18" s="317"/>
      <c r="J18" s="271"/>
      <c r="K18" s="610" t="s">
        <v>199</v>
      </c>
      <c r="L18" s="271"/>
      <c r="M18" s="612" t="s">
        <v>201</v>
      </c>
      <c r="N18" s="613"/>
      <c r="O18" s="320"/>
      <c r="P18" s="320"/>
      <c r="Q18" s="321"/>
      <c r="R18" s="322"/>
      <c r="S18" s="323"/>
      <c r="T18" s="324"/>
      <c r="U18" s="325"/>
      <c r="V18" s="324"/>
      <c r="W18" s="318" t="s">
        <v>130</v>
      </c>
      <c r="X18" s="297"/>
      <c r="Y18" s="380" t="s">
        <v>202</v>
      </c>
      <c r="Z18" s="326"/>
      <c r="AA18" s="327"/>
    </row>
    <row r="19" spans="5:26" ht="18" customHeight="1">
      <c r="E19" s="609" t="s">
        <v>197</v>
      </c>
      <c r="F19" s="253"/>
      <c r="G19" s="267"/>
      <c r="H19" s="267"/>
      <c r="I19" s="271"/>
      <c r="J19" s="271"/>
      <c r="K19" s="611" t="s">
        <v>200</v>
      </c>
      <c r="L19" s="271"/>
      <c r="M19" s="285"/>
      <c r="N19" s="271"/>
      <c r="O19" s="328"/>
      <c r="P19" s="329"/>
      <c r="Q19" s="330"/>
      <c r="R19" s="271"/>
      <c r="W19" s="253"/>
      <c r="X19" s="253"/>
      <c r="Y19" s="326"/>
      <c r="Z19" s="253"/>
    </row>
    <row r="20" spans="1:27" ht="18" customHeight="1" thickBot="1">
      <c r="A20" s="331"/>
      <c r="E20" s="261"/>
      <c r="F20" s="253"/>
      <c r="G20" s="332"/>
      <c r="H20" s="267"/>
      <c r="I20" s="333"/>
      <c r="J20" s="334"/>
      <c r="K20" s="333"/>
      <c r="L20" s="334"/>
      <c r="M20" s="335"/>
      <c r="N20" s="336"/>
      <c r="O20" s="335"/>
      <c r="P20" s="337"/>
      <c r="Q20" s="330"/>
      <c r="R20" s="271"/>
      <c r="S20" s="338"/>
      <c r="T20" s="267"/>
      <c r="U20" s="326"/>
      <c r="V20" s="326"/>
      <c r="W20" s="326"/>
      <c r="X20" s="253"/>
      <c r="Y20" s="326"/>
      <c r="Z20" s="326"/>
      <c r="AA20" s="327"/>
    </row>
    <row r="21" spans="1:31" ht="18" customHeight="1">
      <c r="A21" s="339"/>
      <c r="C21" s="340">
        <v>15000000</v>
      </c>
      <c r="E21" s="341">
        <v>30000000</v>
      </c>
      <c r="F21" s="267"/>
      <c r="G21" s="342">
        <v>5500000</v>
      </c>
      <c r="H21" s="130"/>
      <c r="I21" s="343">
        <f>SUM(G26+I26+K26+M26+O26)</f>
        <v>1242285800</v>
      </c>
      <c r="J21" s="344"/>
      <c r="K21" s="345">
        <v>1316000</v>
      </c>
      <c r="L21" s="346"/>
      <c r="M21" s="339"/>
      <c r="N21" s="347"/>
      <c r="O21" s="339"/>
      <c r="P21" s="348"/>
      <c r="Q21" s="339"/>
      <c r="R21" s="267"/>
      <c r="S21" s="616"/>
      <c r="T21" s="617"/>
      <c r="U21" s="616" t="s">
        <v>203</v>
      </c>
      <c r="V21" s="617"/>
      <c r="W21" s="616"/>
      <c r="X21" s="349"/>
      <c r="Y21" s="339"/>
      <c r="Z21" s="334"/>
      <c r="AA21" s="339"/>
      <c r="AB21" s="331"/>
      <c r="AC21" s="339"/>
      <c r="AD21" s="253"/>
      <c r="AE21" s="286"/>
    </row>
    <row r="22" spans="1:31" ht="18" customHeight="1">
      <c r="A22" s="350"/>
      <c r="C22" s="351" t="s">
        <v>131</v>
      </c>
      <c r="E22" s="352" t="s">
        <v>132</v>
      </c>
      <c r="F22" s="319"/>
      <c r="G22" s="352" t="s">
        <v>133</v>
      </c>
      <c r="H22" s="353"/>
      <c r="I22" s="354" t="s">
        <v>134</v>
      </c>
      <c r="J22" s="355"/>
      <c r="K22" s="356" t="s">
        <v>135</v>
      </c>
      <c r="L22" s="357"/>
      <c r="M22" s="350"/>
      <c r="N22" s="358"/>
      <c r="O22" s="320"/>
      <c r="P22" s="320"/>
      <c r="Q22" s="320"/>
      <c r="R22" s="267"/>
      <c r="S22" s="339"/>
      <c r="T22" s="267"/>
      <c r="U22" s="320"/>
      <c r="V22" s="285"/>
      <c r="W22" s="350"/>
      <c r="X22" s="359"/>
      <c r="Y22" s="339"/>
      <c r="Z22" s="267"/>
      <c r="AA22" s="339"/>
      <c r="AB22" s="331"/>
      <c r="AC22" s="320"/>
      <c r="AD22" s="253"/>
      <c r="AE22" s="253"/>
    </row>
    <row r="23" spans="1:31" ht="18" customHeight="1" thickBot="1">
      <c r="A23" s="320"/>
      <c r="C23" s="360"/>
      <c r="E23" s="360"/>
      <c r="F23" s="319"/>
      <c r="G23" s="360"/>
      <c r="H23" s="267"/>
      <c r="I23" s="361"/>
      <c r="J23" s="362"/>
      <c r="K23" s="363"/>
      <c r="L23" s="364"/>
      <c r="M23" s="320"/>
      <c r="N23" s="353"/>
      <c r="O23" s="320"/>
      <c r="P23" s="320"/>
      <c r="Q23" s="320"/>
      <c r="R23" s="267"/>
      <c r="S23" s="336"/>
      <c r="T23" s="267"/>
      <c r="U23" s="365"/>
      <c r="V23" s="267"/>
      <c r="W23" s="359"/>
      <c r="X23" s="297"/>
      <c r="Y23" s="331"/>
      <c r="Z23" s="267"/>
      <c r="AA23" s="331"/>
      <c r="AB23" s="359"/>
      <c r="AC23" s="331"/>
      <c r="AD23" s="253"/>
      <c r="AE23" s="253"/>
    </row>
    <row r="24" spans="7:27" ht="18" customHeight="1">
      <c r="G24" s="271"/>
      <c r="H24" s="271"/>
      <c r="I24" s="366"/>
      <c r="J24" s="271"/>
      <c r="K24" s="271"/>
      <c r="L24" s="271"/>
      <c r="M24" s="331"/>
      <c r="N24" s="336"/>
      <c r="O24" s="336"/>
      <c r="P24" s="267"/>
      <c r="Q24" s="253"/>
      <c r="R24" s="271"/>
      <c r="S24" s="253"/>
      <c r="T24" s="253"/>
      <c r="U24" s="253"/>
      <c r="W24" s="253"/>
      <c r="X24" s="253"/>
      <c r="Y24" s="326"/>
      <c r="Z24" s="326"/>
      <c r="AA24" s="327"/>
    </row>
    <row r="25" spans="3:26" ht="18" customHeight="1" thickBot="1">
      <c r="C25" s="253"/>
      <c r="E25" s="253"/>
      <c r="F25" s="253"/>
      <c r="G25" s="367"/>
      <c r="H25" s="271"/>
      <c r="I25" s="368"/>
      <c r="J25" s="271"/>
      <c r="K25" s="368"/>
      <c r="L25" s="271"/>
      <c r="M25" s="369"/>
      <c r="N25" s="271"/>
      <c r="O25" s="280"/>
      <c r="P25" s="280"/>
      <c r="R25" s="271"/>
      <c r="S25" s="253"/>
      <c r="T25" s="331"/>
      <c r="U25" s="331"/>
      <c r="W25" s="253"/>
      <c r="X25" s="253"/>
      <c r="Y25" s="326"/>
      <c r="Z25" s="253"/>
    </row>
    <row r="26" spans="1:26" ht="18" customHeight="1">
      <c r="A26" s="370"/>
      <c r="B26" s="331"/>
      <c r="C26" s="346"/>
      <c r="D26" s="336"/>
      <c r="E26" s="346"/>
      <c r="F26" s="267"/>
      <c r="G26" s="371">
        <v>857682000</v>
      </c>
      <c r="H26" s="331"/>
      <c r="I26" s="371">
        <v>35603800</v>
      </c>
      <c r="J26" s="331"/>
      <c r="K26" s="372">
        <f>SUM(K31+M31)</f>
        <v>299600000</v>
      </c>
      <c r="L26" s="336"/>
      <c r="M26" s="371">
        <v>4400000</v>
      </c>
      <c r="N26" s="347"/>
      <c r="O26" s="373">
        <f>O31+Q31</f>
        <v>45000000</v>
      </c>
      <c r="P26" s="346"/>
      <c r="Q26" s="374"/>
      <c r="R26" s="334"/>
      <c r="S26" s="346"/>
      <c r="T26" s="346"/>
      <c r="U26" s="349"/>
      <c r="V26" s="349"/>
      <c r="W26" s="349"/>
      <c r="X26" s="349"/>
      <c r="Y26" s="326"/>
      <c r="Z26" s="253"/>
    </row>
    <row r="27" spans="1:27" ht="18" customHeight="1">
      <c r="A27" s="350"/>
      <c r="B27" s="331"/>
      <c r="C27" s="320"/>
      <c r="D27" s="353"/>
      <c r="E27" s="320"/>
      <c r="F27" s="267"/>
      <c r="G27" s="375" t="s">
        <v>136</v>
      </c>
      <c r="H27" s="331"/>
      <c r="I27" s="375" t="s">
        <v>137</v>
      </c>
      <c r="J27" s="331"/>
      <c r="K27" s="376" t="s">
        <v>138</v>
      </c>
      <c r="L27" s="336"/>
      <c r="M27" s="377" t="s">
        <v>139</v>
      </c>
      <c r="N27" s="358"/>
      <c r="O27" s="377" t="s">
        <v>140</v>
      </c>
      <c r="P27" s="357"/>
      <c r="Q27" s="349"/>
      <c r="R27" s="378"/>
      <c r="S27" s="357"/>
      <c r="T27" s="357"/>
      <c r="U27" s="349"/>
      <c r="V27" s="349"/>
      <c r="W27" s="374"/>
      <c r="X27" s="349"/>
      <c r="Y27" s="374"/>
      <c r="Z27" s="253"/>
      <c r="AA27" s="379"/>
    </row>
    <row r="28" spans="1:27" ht="18" customHeight="1" thickBot="1">
      <c r="A28" s="320"/>
      <c r="B28" s="331"/>
      <c r="C28" s="320"/>
      <c r="D28" s="353"/>
      <c r="E28" s="320"/>
      <c r="F28" s="267"/>
      <c r="G28" s="380"/>
      <c r="H28" s="331"/>
      <c r="I28" s="381" t="s">
        <v>141</v>
      </c>
      <c r="J28" s="331"/>
      <c r="K28" s="380"/>
      <c r="L28" s="353"/>
      <c r="M28" s="380"/>
      <c r="N28" s="353"/>
      <c r="O28" s="380"/>
      <c r="P28" s="320"/>
      <c r="Q28" s="336"/>
      <c r="R28" s="267"/>
      <c r="S28" s="336"/>
      <c r="T28" s="336"/>
      <c r="U28" s="336"/>
      <c r="V28" s="267"/>
      <c r="W28" s="267"/>
      <c r="X28" s="267"/>
      <c r="Y28" s="374"/>
      <c r="Z28" s="253"/>
      <c r="AA28" s="379"/>
    </row>
    <row r="29" spans="1:27" ht="18" customHeight="1">
      <c r="A29" s="320"/>
      <c r="B29" s="331"/>
      <c r="C29" s="331"/>
      <c r="D29" s="331"/>
      <c r="E29" s="336"/>
      <c r="F29" s="267"/>
      <c r="G29" s="267"/>
      <c r="H29" s="253"/>
      <c r="I29" s="267"/>
      <c r="J29" s="253"/>
      <c r="K29" s="306"/>
      <c r="L29" s="267"/>
      <c r="M29" s="306"/>
      <c r="N29" s="267"/>
      <c r="O29" s="306"/>
      <c r="P29" s="286"/>
      <c r="Q29" s="286"/>
      <c r="R29" s="267"/>
      <c r="S29" s="267"/>
      <c r="T29" s="336"/>
      <c r="U29" s="336"/>
      <c r="V29" s="267"/>
      <c r="W29" s="267"/>
      <c r="X29" s="267"/>
      <c r="Y29" s="374"/>
      <c r="Z29" s="326"/>
      <c r="AA29" s="382"/>
    </row>
    <row r="30" spans="1:27" ht="18" customHeight="1" thickBot="1">
      <c r="A30" s="331"/>
      <c r="E30" s="253"/>
      <c r="F30" s="253"/>
      <c r="G30" s="267"/>
      <c r="H30" s="271"/>
      <c r="I30" s="267"/>
      <c r="J30" s="271"/>
      <c r="K30" s="267"/>
      <c r="L30" s="267"/>
      <c r="M30" s="267"/>
      <c r="N30" s="267"/>
      <c r="O30" s="383"/>
      <c r="P30" s="383"/>
      <c r="Q30" s="267"/>
      <c r="R30" s="271"/>
      <c r="S30" s="253"/>
      <c r="T30" s="253"/>
      <c r="U30" s="384"/>
      <c r="V30" s="384"/>
      <c r="W30" s="253"/>
      <c r="X30" s="253"/>
      <c r="Y30" s="326"/>
      <c r="Z30" s="326"/>
      <c r="AA30" s="327"/>
    </row>
    <row r="31" spans="7:26" ht="18" customHeight="1">
      <c r="G31" s="339"/>
      <c r="H31" s="336"/>
      <c r="I31" s="346"/>
      <c r="J31" s="136"/>
      <c r="K31" s="385">
        <v>194620000</v>
      </c>
      <c r="L31" s="347"/>
      <c r="M31" s="385">
        <v>104980000</v>
      </c>
      <c r="N31" s="334"/>
      <c r="O31" s="385">
        <v>35000000</v>
      </c>
      <c r="P31" s="386"/>
      <c r="Q31" s="387">
        <v>10000000</v>
      </c>
      <c r="R31" s="271"/>
      <c r="S31" s="388"/>
      <c r="T31" s="253"/>
      <c r="U31" s="389"/>
      <c r="V31" s="390"/>
      <c r="W31" s="391"/>
      <c r="X31" s="253"/>
      <c r="Y31" s="253"/>
      <c r="Z31" s="253"/>
    </row>
    <row r="32" spans="5:26" ht="18" customHeight="1">
      <c r="E32" s="253"/>
      <c r="F32" s="253"/>
      <c r="G32" s="392"/>
      <c r="H32" s="336"/>
      <c r="I32" s="320"/>
      <c r="J32" s="336"/>
      <c r="K32" s="375" t="s">
        <v>142</v>
      </c>
      <c r="L32" s="336"/>
      <c r="M32" s="375" t="s">
        <v>143</v>
      </c>
      <c r="N32" s="319"/>
      <c r="O32" s="375" t="s">
        <v>144</v>
      </c>
      <c r="P32" s="393"/>
      <c r="Q32" s="394" t="s">
        <v>145</v>
      </c>
      <c r="R32" s="271"/>
      <c r="S32" s="395"/>
      <c r="T32" s="253"/>
      <c r="U32" s="396"/>
      <c r="V32" s="390"/>
      <c r="W32" s="397"/>
      <c r="X32" s="253"/>
      <c r="Y32" s="253"/>
      <c r="Z32" s="253"/>
    </row>
    <row r="33" spans="5:26" ht="18" customHeight="1" thickBot="1">
      <c r="E33" s="253"/>
      <c r="F33" s="253"/>
      <c r="G33" s="320"/>
      <c r="H33" s="353"/>
      <c r="I33" s="320"/>
      <c r="J33" s="297"/>
      <c r="K33" s="380" t="s">
        <v>146</v>
      </c>
      <c r="L33" s="353"/>
      <c r="M33" s="380"/>
      <c r="N33" s="267"/>
      <c r="O33" s="398"/>
      <c r="P33" s="267"/>
      <c r="Q33" s="399"/>
      <c r="R33" s="271"/>
      <c r="S33" s="400"/>
      <c r="T33" s="253"/>
      <c r="U33" s="396"/>
      <c r="V33" s="390"/>
      <c r="W33" s="397"/>
      <c r="X33" s="253"/>
      <c r="Y33" s="253"/>
      <c r="Z33" s="253"/>
    </row>
    <row r="34" spans="5:25" ht="13.5">
      <c r="E34" s="253"/>
      <c r="F34" s="253"/>
      <c r="G34" s="267"/>
      <c r="H34" s="267"/>
      <c r="I34" s="401"/>
      <c r="J34" s="271"/>
      <c r="K34" s="402"/>
      <c r="L34" s="336"/>
      <c r="M34" s="336"/>
      <c r="N34" s="267"/>
      <c r="O34" s="267"/>
      <c r="P34" s="267"/>
      <c r="Q34" s="267"/>
      <c r="R34" s="271"/>
      <c r="U34" s="396"/>
      <c r="V34" s="390"/>
      <c r="W34" s="397"/>
      <c r="X34" s="253"/>
      <c r="Y34" s="253"/>
    </row>
    <row r="35" spans="5:25" ht="13.5">
      <c r="E35" s="331"/>
      <c r="F35" s="331"/>
      <c r="G35" s="336"/>
      <c r="H35" s="331"/>
      <c r="I35" s="395"/>
      <c r="J35" s="331"/>
      <c r="K35" s="403"/>
      <c r="L35" s="401"/>
      <c r="M35" s="401"/>
      <c r="N35" s="267"/>
      <c r="O35" s="267"/>
      <c r="P35" s="267"/>
      <c r="Q35" s="267"/>
      <c r="R35" s="271"/>
      <c r="U35" s="396"/>
      <c r="V35" s="390"/>
      <c r="W35" s="404"/>
      <c r="X35" s="405"/>
      <c r="Y35" s="405"/>
    </row>
    <row r="36" spans="5:25" ht="18.75">
      <c r="E36" s="406" t="s">
        <v>204</v>
      </c>
      <c r="F36" s="331"/>
      <c r="G36" s="407"/>
      <c r="H36" s="315"/>
      <c r="I36" s="331"/>
      <c r="J36" s="408"/>
      <c r="K36" s="409"/>
      <c r="L36" s="271"/>
      <c r="M36" s="272"/>
      <c r="N36" s="271"/>
      <c r="O36" s="271"/>
      <c r="P36" s="271"/>
      <c r="Q36" s="271"/>
      <c r="R36" s="271"/>
      <c r="U36" s="410"/>
      <c r="V36" s="253"/>
      <c r="W36" s="337"/>
      <c r="X36" s="253"/>
      <c r="Y36" s="253"/>
    </row>
    <row r="37" spans="5:21" ht="9.75" customHeight="1">
      <c r="E37" s="321"/>
      <c r="F37" s="331"/>
      <c r="G37" s="411"/>
      <c r="H37" s="315"/>
      <c r="I37" s="331"/>
      <c r="J37" s="331"/>
      <c r="K37" s="331"/>
      <c r="L37" s="271"/>
      <c r="M37" s="272"/>
      <c r="N37" s="271"/>
      <c r="O37" s="271"/>
      <c r="P37" s="271"/>
      <c r="Q37" s="271"/>
      <c r="R37" s="271"/>
      <c r="U37" s="412"/>
    </row>
    <row r="38" spans="3:18" ht="16.5">
      <c r="C38" s="413"/>
      <c r="D38" s="414"/>
      <c r="E38" s="331"/>
      <c r="F38" s="331"/>
      <c r="G38" s="353"/>
      <c r="H38" s="353"/>
      <c r="I38" s="336"/>
      <c r="J38" s="336"/>
      <c r="K38" s="336"/>
      <c r="L38" s="271"/>
      <c r="M38" s="271"/>
      <c r="N38" s="271"/>
      <c r="O38" s="271"/>
      <c r="P38" s="271"/>
      <c r="Q38" s="271"/>
      <c r="R38" s="271"/>
    </row>
    <row r="39" spans="3:18" ht="16.5">
      <c r="C39" s="415"/>
      <c r="D39" s="414"/>
      <c r="E39" s="331"/>
      <c r="F39" s="331"/>
      <c r="G39" s="353"/>
      <c r="H39" s="353"/>
      <c r="I39" s="353"/>
      <c r="J39" s="353"/>
      <c r="K39" s="353"/>
      <c r="L39" s="271"/>
      <c r="M39" s="271"/>
      <c r="N39" s="271"/>
      <c r="O39" s="271"/>
      <c r="P39" s="271"/>
      <c r="Q39" s="271"/>
      <c r="R39" s="271"/>
    </row>
    <row r="40" spans="5:18" ht="12.75">
      <c r="E40" s="331"/>
      <c r="F40" s="331"/>
      <c r="G40" s="336"/>
      <c r="H40" s="336"/>
      <c r="I40" s="336"/>
      <c r="J40" s="336"/>
      <c r="K40" s="336"/>
      <c r="L40" s="271"/>
      <c r="M40" s="271"/>
      <c r="N40" s="271"/>
      <c r="O40" s="271"/>
      <c r="P40" s="271"/>
      <c r="Q40" s="271"/>
      <c r="R40" s="271"/>
    </row>
    <row r="41" spans="3:18" ht="16.5">
      <c r="C41" s="413"/>
      <c r="D41" s="414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</row>
    <row r="42" spans="3:18" ht="15.75">
      <c r="C42" s="416" t="s">
        <v>147</v>
      </c>
      <c r="D42" s="417"/>
      <c r="E42" s="418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3:18" ht="15.75">
      <c r="C43" s="418" t="s">
        <v>205</v>
      </c>
      <c r="D43" s="418"/>
      <c r="E43" s="418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3:18" ht="15.75">
      <c r="C44" s="418"/>
      <c r="D44" s="418"/>
      <c r="E44" s="418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</row>
    <row r="45" spans="7:18" ht="12.75"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</row>
    <row r="46" spans="7:18" ht="12.75"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</row>
    <row r="47" spans="7:18" ht="12.75"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</row>
    <row r="48" spans="7:18" ht="12.75"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</row>
    <row r="49" spans="7:18" ht="12.75"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</row>
    <row r="50" spans="7:18" ht="12.75"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</row>
    <row r="51" spans="7:18" ht="12.75"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</row>
    <row r="52" spans="7:18" ht="12.75"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</row>
    <row r="53" spans="7:18" ht="12.75"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</row>
    <row r="54" spans="7:18" ht="12.75"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</row>
    <row r="55" spans="7:18" ht="12.75"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7:18" ht="12.75"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</row>
    <row r="57" spans="7:18" ht="12.75"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</row>
    <row r="58" spans="7:18" ht="12.75"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</row>
    <row r="59" spans="7:18" ht="12.75"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</row>
    <row r="60" spans="7:18" ht="12.75"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7:18" ht="12.75"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</row>
    <row r="62" spans="7:18" ht="12.75"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</row>
    <row r="63" spans="7:18" ht="12.75"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</row>
    <row r="64" spans="7:18" ht="12.75"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</row>
    <row r="65" spans="7:18" ht="12.75"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</row>
    <row r="66" spans="7:18" ht="12.75"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</row>
    <row r="67" spans="7:18" ht="12.75"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</row>
    <row r="68" spans="7:18" ht="12.75"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</row>
    <row r="69" spans="7:18" ht="12.75"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</row>
    <row r="70" spans="7:18" ht="12.75"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</row>
    <row r="71" spans="7:18" ht="12.75"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pans="7:18" ht="12.75"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</row>
    <row r="73" spans="7:18" ht="12.75"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</row>
    <row r="74" spans="7:18" ht="12.75"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</row>
    <row r="75" spans="7:18" ht="12.75"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</row>
    <row r="76" spans="7:18" ht="12.75"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</row>
    <row r="77" spans="7:18" ht="12.75"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</row>
    <row r="78" spans="7:18" ht="12.75"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</row>
    <row r="79" spans="7:18" ht="12.75"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</row>
    <row r="80" spans="7:18" ht="12.75"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</row>
    <row r="81" spans="7:18" ht="12.75"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</row>
    <row r="82" spans="7:18" ht="12.75"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</row>
    <row r="83" spans="7:18" ht="12.75"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</row>
    <row r="84" spans="7:18" ht="12.75"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</row>
    <row r="85" spans="7:18" ht="12.75"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</row>
    <row r="86" spans="7:18" ht="12.75"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</row>
    <row r="87" spans="7:18" ht="12.75"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</row>
    <row r="88" spans="7:18" ht="12.75"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</row>
    <row r="89" spans="7:18" ht="12.75"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</row>
    <row r="90" spans="7:18" ht="12.75"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</row>
    <row r="91" spans="7:18" ht="12.75"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</row>
    <row r="92" spans="7:18" ht="12.75"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</row>
    <row r="93" spans="7:18" ht="12.75"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</row>
    <row r="94" spans="7:18" ht="12.75"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</row>
    <row r="95" spans="7:18" ht="12.75"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</row>
    <row r="96" spans="7:18" ht="12.75"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</row>
    <row r="97" spans="7:18" ht="12.75"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</row>
    <row r="98" spans="7:18" ht="12.75"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</row>
    <row r="99" spans="7:18" ht="12.75"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</row>
    <row r="100" spans="7:18" ht="12.75"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</row>
    <row r="101" spans="7:18" ht="12.75"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</row>
    <row r="102" spans="7:18" ht="12.75"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</row>
    <row r="103" spans="7:18" ht="12.75"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</row>
    <row r="104" spans="7:18" ht="12.75"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</row>
    <row r="105" spans="10:18" ht="12.75">
      <c r="J105" s="271"/>
      <c r="K105" s="271"/>
      <c r="L105" s="271"/>
      <c r="M105" s="271"/>
      <c r="N105" s="271"/>
      <c r="O105" s="271"/>
      <c r="P105" s="271"/>
      <c r="Q105" s="271"/>
      <c r="R105" s="271"/>
    </row>
  </sheetData>
  <mergeCells count="10">
    <mergeCell ref="G11:K11"/>
    <mergeCell ref="O11:P11"/>
    <mergeCell ref="S11:W11"/>
    <mergeCell ref="G12:K12"/>
    <mergeCell ref="O12:P12"/>
    <mergeCell ref="S12:W12"/>
    <mergeCell ref="N3:P3"/>
    <mergeCell ref="M5:Q5"/>
    <mergeCell ref="G9:H9"/>
    <mergeCell ref="G10:I10"/>
  </mergeCells>
  <printOptions/>
  <pageMargins left="0.75" right="0.75" top="1" bottom="1" header="0.4921259845" footer="0.4921259845"/>
  <pageSetup horizontalDpi="600" verticalDpi="600" orientation="landscape" paperSize="9" scale="55" r:id="rId2"/>
  <headerFooter alignWithMargins="0">
    <oddHeader>&amp;C&amp;"Arial Narrow,Tučné"&amp;14Schválený rozpočet &amp;18kap. 06 na rok 2014 včetně převodů z r. 2013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I18" sqref="I18"/>
    </sheetView>
  </sheetViews>
  <sheetFormatPr defaultColWidth="9.140625" defaultRowHeight="12.75"/>
  <cols>
    <col min="1" max="1" width="2.7109375" style="0" customWidth="1"/>
    <col min="2" max="2" width="30.140625" style="0" bestFit="1" customWidth="1"/>
    <col min="6" max="6" width="17.8515625" style="0" bestFit="1" customWidth="1"/>
    <col min="7" max="7" width="16.8515625" style="0" bestFit="1" customWidth="1"/>
    <col min="8" max="8" width="18.00390625" style="0" bestFit="1" customWidth="1"/>
  </cols>
  <sheetData>
    <row r="2" spans="1:8" ht="18">
      <c r="A2" s="677" t="s">
        <v>225</v>
      </c>
      <c r="B2" s="677"/>
      <c r="C2" s="677"/>
      <c r="D2" s="677"/>
      <c r="E2" s="677"/>
      <c r="F2" s="677"/>
      <c r="G2" s="677"/>
      <c r="H2" s="677"/>
    </row>
    <row r="3" ht="13.5" thickBot="1"/>
    <row r="4" spans="1:8" ht="20.25">
      <c r="A4" s="245" t="s">
        <v>44</v>
      </c>
      <c r="B4" s="245"/>
      <c r="C4" s="655"/>
      <c r="D4" s="655"/>
      <c r="E4" s="618"/>
      <c r="F4" s="646" t="s">
        <v>45</v>
      </c>
      <c r="G4" s="651" t="s">
        <v>214</v>
      </c>
      <c r="H4" s="640" t="s">
        <v>115</v>
      </c>
    </row>
    <row r="5" spans="1:8" ht="16.5" thickBot="1">
      <c r="A5" s="249"/>
      <c r="B5" s="249"/>
      <c r="C5" s="656" t="s">
        <v>206</v>
      </c>
      <c r="D5" s="660" t="s">
        <v>207</v>
      </c>
      <c r="E5" s="419" t="s">
        <v>208</v>
      </c>
      <c r="F5" s="647">
        <v>2014</v>
      </c>
      <c r="G5" s="652" t="s">
        <v>222</v>
      </c>
      <c r="H5" s="641" t="s">
        <v>223</v>
      </c>
    </row>
    <row r="6" spans="1:8" ht="19.5" thickTop="1">
      <c r="A6" s="619" t="s">
        <v>209</v>
      </c>
      <c r="B6" s="620" t="s">
        <v>210</v>
      </c>
      <c r="C6" s="657">
        <v>3741</v>
      </c>
      <c r="D6" s="661">
        <v>202</v>
      </c>
      <c r="E6" s="644" t="s">
        <v>211</v>
      </c>
      <c r="F6" s="4">
        <v>78599800</v>
      </c>
      <c r="G6" s="653">
        <v>72407300</v>
      </c>
      <c r="H6" s="642">
        <f>SUM(G6-F6)</f>
        <v>-6192500</v>
      </c>
    </row>
    <row r="7" spans="1:8" ht="19.5" thickBot="1">
      <c r="A7" s="638" t="s">
        <v>0</v>
      </c>
      <c r="B7" s="639" t="s">
        <v>212</v>
      </c>
      <c r="C7" s="658">
        <v>3741</v>
      </c>
      <c r="D7" s="658">
        <v>203</v>
      </c>
      <c r="E7" s="645" t="s">
        <v>213</v>
      </c>
      <c r="F7" s="648">
        <v>88627300</v>
      </c>
      <c r="G7" s="654">
        <v>70510000</v>
      </c>
      <c r="H7" s="643">
        <f>SUM(G7-F7)</f>
        <v>-18117300</v>
      </c>
    </row>
    <row r="8" spans="1:8" ht="18.75" thickBot="1">
      <c r="A8" s="662"/>
      <c r="B8" s="663" t="s">
        <v>224</v>
      </c>
      <c r="C8" s="659"/>
      <c r="D8" s="659"/>
      <c r="E8" s="659"/>
      <c r="F8" s="649">
        <f>SUM(F6:F7)</f>
        <v>167227100</v>
      </c>
      <c r="G8" s="9">
        <f>SUM(G6:G7)</f>
        <v>142917300</v>
      </c>
      <c r="H8" s="650">
        <f>SUM(H6:H7)</f>
        <v>-24309800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G23" sqref="G23"/>
    </sheetView>
  </sheetViews>
  <sheetFormatPr defaultColWidth="9.140625" defaultRowHeight="12.75"/>
  <cols>
    <col min="3" max="3" width="28.421875" style="0" bestFit="1" customWidth="1"/>
    <col min="4" max="4" width="38.140625" style="0" bestFit="1" customWidth="1"/>
    <col min="6" max="6" width="10.140625" style="0" bestFit="1" customWidth="1"/>
    <col min="7" max="7" width="15.00390625" style="0" bestFit="1" customWidth="1"/>
    <col min="8" max="8" width="10.140625" style="0" bestFit="1" customWidth="1"/>
  </cols>
  <sheetData>
    <row r="2" spans="1:8" ht="15.75">
      <c r="A2" s="678" t="s">
        <v>226</v>
      </c>
      <c r="B2" s="678"/>
      <c r="C2" s="678"/>
      <c r="D2" s="678"/>
      <c r="E2" s="678"/>
      <c r="F2" s="678"/>
      <c r="G2" s="678"/>
      <c r="H2" s="678"/>
    </row>
    <row r="3" spans="1:8" ht="16.5" thickBot="1">
      <c r="A3" s="420"/>
      <c r="B3" s="420"/>
      <c r="C3" s="53"/>
      <c r="D3" s="49"/>
      <c r="E3" s="49"/>
      <c r="F3" s="421"/>
      <c r="G3" s="421"/>
      <c r="H3" s="421" t="s">
        <v>149</v>
      </c>
    </row>
    <row r="4" spans="1:8" ht="15.75">
      <c r="A4" s="422" t="s">
        <v>42</v>
      </c>
      <c r="B4" s="423" t="s">
        <v>43</v>
      </c>
      <c r="C4" s="424" t="s">
        <v>44</v>
      </c>
      <c r="D4" s="425"/>
      <c r="E4" s="426"/>
      <c r="F4" s="427" t="s">
        <v>45</v>
      </c>
      <c r="G4" s="550" t="s">
        <v>178</v>
      </c>
      <c r="H4" s="628" t="s">
        <v>150</v>
      </c>
    </row>
    <row r="5" spans="1:8" ht="16.5" thickBot="1">
      <c r="A5" s="622"/>
      <c r="B5" s="623"/>
      <c r="C5" s="624" t="s">
        <v>220</v>
      </c>
      <c r="D5" s="431" t="s">
        <v>151</v>
      </c>
      <c r="E5" s="432" t="s">
        <v>152</v>
      </c>
      <c r="F5" s="433" t="s">
        <v>153</v>
      </c>
      <c r="G5" s="551"/>
      <c r="H5" s="629"/>
    </row>
    <row r="6" spans="1:8" ht="16.5">
      <c r="A6" s="682">
        <v>3741</v>
      </c>
      <c r="B6" s="684">
        <v>6351</v>
      </c>
      <c r="C6" s="681" t="s">
        <v>215</v>
      </c>
      <c r="D6" s="621" t="s">
        <v>219</v>
      </c>
      <c r="E6" s="634" t="s">
        <v>216</v>
      </c>
      <c r="F6" s="626">
        <v>3945000</v>
      </c>
      <c r="G6" s="626">
        <v>0</v>
      </c>
      <c r="H6" s="630">
        <f>SUM(F6:G6)</f>
        <v>3945000</v>
      </c>
    </row>
    <row r="7" spans="1:8" ht="17.25" thickBot="1">
      <c r="A7" s="688"/>
      <c r="B7" s="685"/>
      <c r="C7" s="679"/>
      <c r="D7" s="680" t="s">
        <v>218</v>
      </c>
      <c r="E7" s="625" t="s">
        <v>217</v>
      </c>
      <c r="F7" s="627">
        <v>3400000</v>
      </c>
      <c r="G7" s="627">
        <v>0</v>
      </c>
      <c r="H7" s="631">
        <f>SUM(F7:G7)</f>
        <v>3400000</v>
      </c>
    </row>
    <row r="8" spans="1:8" ht="17.25" thickBot="1">
      <c r="A8" s="633"/>
      <c r="B8" s="687"/>
      <c r="C8" s="683"/>
      <c r="D8" s="635" t="s">
        <v>64</v>
      </c>
      <c r="E8" s="464"/>
      <c r="F8" s="664">
        <f>SUM(F6:F7)</f>
        <v>7345000</v>
      </c>
      <c r="G8" s="689"/>
      <c r="H8" s="635">
        <f>SUM(F8:G8)</f>
        <v>7345000</v>
      </c>
    </row>
    <row r="9" spans="1:8" ht="17.25" thickBot="1">
      <c r="A9" s="434">
        <v>3741</v>
      </c>
      <c r="B9" s="686">
        <v>6351</v>
      </c>
      <c r="C9" s="636" t="s">
        <v>212</v>
      </c>
      <c r="D9" s="528" t="s">
        <v>221</v>
      </c>
      <c r="E9" s="522" t="s">
        <v>157</v>
      </c>
      <c r="F9" s="455">
        <v>2000000</v>
      </c>
      <c r="G9" s="455"/>
      <c r="H9" s="632">
        <f>SUM(F9:G9)</f>
        <v>2000000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2014-01-13T09:48:10Z</cp:lastPrinted>
  <dcterms:created xsi:type="dcterms:W3CDTF">2014-01-06T10:39:34Z</dcterms:created>
  <dcterms:modified xsi:type="dcterms:W3CDTF">2014-01-13T10:03:01Z</dcterms:modified>
  <cp:category/>
  <cp:version/>
  <cp:contentType/>
  <cp:contentStatus/>
</cp:coreProperties>
</file>