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220" windowHeight="10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B39" authorId="0">
      <text>
        <r>
          <rPr>
            <b/>
            <sz val="10"/>
            <rFont val="Tahoma"/>
            <family val="0"/>
          </rPr>
          <t>INF: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<sst xmlns="http://schemas.openxmlformats.org/spreadsheetml/2006/main" count="242" uniqueCount="117">
  <si>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</si>
  <si>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</si>
  <si>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</si>
  <si>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</si>
  <si>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</si>
  <si>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</si>
  <si>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</si>
  <si>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</si>
  <si>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</si>
  <si>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</si>
  <si>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</si>
  <si>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</si>
  <si>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</si>
  <si>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</si>
  <si>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</si>
  <si>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</si>
  <si>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</si>
  <si>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</si>
  <si>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</si>
  <si>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</si>
  <si>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</si>
  <si>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</si>
  <si>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</si>
  <si>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</si>
  <si>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</si>
  <si>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</si>
  <si>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</si>
  <si>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</si>
  <si>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</si>
  <si>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</si>
  <si>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Luxembourg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</si>
  <si>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</si>
  <si>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</si>
  <si>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</si>
  <si>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</si>
  <si>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</si>
  <si>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</si>
  <si>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</si>
  <si>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</si>
  <si>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</si>
  <si>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</si>
  <si>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</si>
  <si>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</si>
  <si>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</si>
  <si>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</si>
  <si>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</si>
  <si>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</si>
  <si>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</si>
  <si>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</si>
  <si>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</si>
  <si>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</si>
  <si>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</si>
  <si>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</si>
  <si>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</si>
  <si>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</si>
  <si>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</si>
  <si>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</si>
  <si>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</si>
  <si>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</si>
  <si>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</si>
  <si>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</si>
  <si>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</si>
  <si>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</si>
  <si>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</si>
  <si>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</si>
  <si>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</si>
  <si>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</si>
  <si>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</si>
  <si>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</si>
  <si>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</si>
  <si>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</si>
  <si>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</si>
  <si>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</si>
  <si>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</si>
  <si>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</si>
  <si>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</si>
  <si>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</si>
  <si>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Mexiko</t>
  </si>
  <si>
    <t>Mexico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</si>
  <si>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</si>
  <si>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</si>
  <si>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</si>
  <si>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</si>
  <si>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</si>
  <si>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</si>
  <si>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</si>
  <si>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</si>
  <si>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</si>
  <si>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</si>
  <si>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</si>
  <si>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</si>
  <si>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</si>
  <si>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</si>
  <si>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</si>
  <si>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</si>
  <si>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</si>
  <si>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</si>
  <si>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</si>
  <si>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</si>
  <si>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</si>
  <si>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</si>
  <si>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</si>
  <si>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</si>
  <si>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Rok / Měsíc</t>
  </si>
  <si>
    <t>Year / Month</t>
  </si>
  <si>
    <t>Lucembur-sko</t>
  </si>
  <si>
    <t>Lichten-štejnsko</t>
  </si>
  <si>
    <t>Počet přenocování hostů v hromadných ubytovacích zařízeních podle zemí v hl.m. Praha</t>
  </si>
  <si>
    <t>Number of overnight stays in collective accommodation establishments by country in Capital Prague</t>
  </si>
  <si>
    <t>1.Q.</t>
  </si>
  <si>
    <t>4.Q.</t>
  </si>
  <si>
    <t>2.Q.</t>
  </si>
  <si>
    <t>3.Q.</t>
  </si>
  <si>
    <t>1.-3.Q.</t>
  </si>
  <si>
    <t>ROZDÍL 2011/2010</t>
  </si>
  <si>
    <t xml:space="preserve">1.-2.Q. </t>
  </si>
  <si>
    <t>INDEX 2011/2010 %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</si>
</sst>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i/>
      <sz val="10"/>
      <color indexed="12"/>
      <name val="Arial CE"/>
      <family val="0"/>
    </font>
    <font>
      <b/>
      <i/>
      <sz val="10"/>
      <color indexed="16"/>
      <name val="Arial CE"/>
      <family val="0"/>
    </font>
    <font>
      <sz val="10"/>
      <color indexed="21"/>
      <name val="Arial"/>
      <family val="0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6"/>
      <name val="Arial"/>
      <family val="2"/>
    </font>
    <font>
      <b/>
      <sz val="10"/>
      <color indexed="21"/>
      <name val="Arial"/>
      <family val="2"/>
    </font>
    <font>
      <b/>
      <i/>
      <sz val="10"/>
      <color indexed="16"/>
      <name val="Arial"/>
      <family val="2"/>
    </font>
    <font>
      <b/>
      <sz val="10"/>
      <color indexed="17"/>
      <name val="Arial CE"/>
      <family val="2"/>
    </font>
    <font>
      <b/>
      <sz val="12"/>
      <color indexed="17"/>
      <name val="Arial CE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4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25" fillId="11" borderId="13" xfId="47" applyNumberFormat="1" applyFont="1" applyFill="1" applyBorder="1" applyAlignment="1" quotePrefix="1">
      <alignment horizontal="center" wrapText="1"/>
      <protection/>
    </xf>
    <xf numFmtId="3" fontId="25" fillId="11" borderId="14" xfId="47" applyNumberFormat="1" applyFont="1" applyFill="1" applyBorder="1" applyAlignment="1" quotePrefix="1">
      <alignment horizontal="center" wrapText="1"/>
      <protection/>
    </xf>
    <xf numFmtId="3" fontId="25" fillId="11" borderId="15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5" fillId="11" borderId="17" xfId="47" applyNumberFormat="1" applyFont="1" applyFill="1" applyBorder="1" applyAlignment="1" quotePrefix="1">
      <alignment horizontal="center" wrapText="1"/>
      <protection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18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7" fillId="0" borderId="18" xfId="0" applyNumberFormat="1" applyFont="1" applyFill="1" applyBorder="1" applyAlignment="1" quotePrefix="1">
      <alignment horizontal="right"/>
    </xf>
    <xf numFmtId="3" fontId="29" fillId="0" borderId="18" xfId="0" applyNumberFormat="1" applyFont="1" applyBorder="1" applyAlignment="1">
      <alignment/>
    </xf>
    <xf numFmtId="3" fontId="30" fillId="0" borderId="18" xfId="0" applyNumberFormat="1" applyFont="1" applyBorder="1" applyAlignment="1">
      <alignment/>
    </xf>
    <xf numFmtId="3" fontId="29" fillId="0" borderId="18" xfId="0" applyNumberFormat="1" applyFont="1" applyFill="1" applyBorder="1" applyAlignment="1" quotePrefix="1">
      <alignment horizontal="right"/>
    </xf>
    <xf numFmtId="3" fontId="30" fillId="0" borderId="18" xfId="0" applyNumberFormat="1" applyFont="1" applyFill="1" applyBorder="1" applyAlignment="1" quotePrefix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25" fillId="11" borderId="19" xfId="0" applyNumberFormat="1" applyFont="1" applyFill="1" applyBorder="1" applyAlignment="1">
      <alignment horizontal="center"/>
    </xf>
    <xf numFmtId="3" fontId="25" fillId="11" borderId="0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1" fontId="25" fillId="15" borderId="20" xfId="0" applyNumberFormat="1" applyFont="1" applyFill="1" applyBorder="1" applyAlignment="1" quotePrefix="1">
      <alignment horizontal="center" vertical="center"/>
    </xf>
    <xf numFmtId="1" fontId="25" fillId="15" borderId="21" xfId="0" applyNumberFormat="1" applyFont="1" applyFill="1" applyBorder="1" applyAlignment="1" quotePrefix="1">
      <alignment horizontal="center" vertical="center"/>
    </xf>
    <xf numFmtId="3" fontId="0" fillId="19" borderId="18" xfId="0" applyNumberFormat="1" applyFont="1" applyFill="1" applyBorder="1" applyAlignment="1" quotePrefix="1">
      <alignment horizontal="right"/>
    </xf>
    <xf numFmtId="3" fontId="27" fillId="19" borderId="18" xfId="0" applyNumberFormat="1" applyFont="1" applyFill="1" applyBorder="1" applyAlignment="1" quotePrefix="1">
      <alignment horizontal="right"/>
    </xf>
    <xf numFmtId="3" fontId="27" fillId="19" borderId="20" xfId="0" applyNumberFormat="1" applyFont="1" applyFill="1" applyBorder="1" applyAlignment="1" quotePrefix="1">
      <alignment/>
    </xf>
    <xf numFmtId="3" fontId="27" fillId="0" borderId="20" xfId="0" applyNumberFormat="1" applyFont="1" applyFill="1" applyBorder="1" applyAlignment="1" quotePrefix="1">
      <alignment/>
    </xf>
    <xf numFmtId="3" fontId="30" fillId="0" borderId="21" xfId="0" applyNumberFormat="1" applyFont="1" applyFill="1" applyBorder="1" applyAlignment="1" quotePrefix="1">
      <alignment/>
    </xf>
    <xf numFmtId="3" fontId="30" fillId="0" borderId="20" xfId="0" applyNumberFormat="1" applyFont="1" applyFill="1" applyBorder="1" applyAlignment="1" quotePrefix="1">
      <alignment/>
    </xf>
    <xf numFmtId="3" fontId="35" fillId="15" borderId="22" xfId="0" applyNumberFormat="1" applyFont="1" applyFill="1" applyBorder="1" applyAlignment="1">
      <alignment/>
    </xf>
    <xf numFmtId="3" fontId="35" fillId="8" borderId="22" xfId="0" applyNumberFormat="1" applyFont="1" applyFill="1" applyBorder="1" applyAlignment="1">
      <alignment/>
    </xf>
    <xf numFmtId="3" fontId="0" fillId="19" borderId="0" xfId="0" applyNumberFormat="1" applyFont="1" applyFill="1" applyBorder="1" applyAlignment="1" quotePrefix="1">
      <alignment horizontal="right"/>
    </xf>
    <xf numFmtId="3" fontId="0" fillId="0" borderId="23" xfId="0" applyNumberFormat="1" applyFont="1" applyFill="1" applyBorder="1" applyAlignment="1" quotePrefix="1">
      <alignment horizontal="right"/>
    </xf>
    <xf numFmtId="3" fontId="29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5" fillId="15" borderId="24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3" fontId="35" fillId="8" borderId="24" xfId="0" applyNumberFormat="1" applyFont="1" applyFill="1" applyBorder="1" applyAlignment="1">
      <alignment/>
    </xf>
    <xf numFmtId="3" fontId="35" fillId="15" borderId="16" xfId="0" applyNumberFormat="1" applyFont="1" applyFill="1" applyBorder="1" applyAlignment="1">
      <alignment/>
    </xf>
    <xf numFmtId="3" fontId="35" fillId="8" borderId="16" xfId="0" applyNumberFormat="1" applyFont="1" applyFill="1" applyBorder="1" applyAlignment="1">
      <alignment/>
    </xf>
    <xf numFmtId="3" fontId="35" fillId="15" borderId="25" xfId="0" applyNumberFormat="1" applyFont="1" applyFill="1" applyBorder="1" applyAlignment="1">
      <alignment/>
    </xf>
    <xf numFmtId="3" fontId="35" fillId="8" borderId="25" xfId="0" applyNumberFormat="1" applyFont="1" applyFill="1" applyBorder="1" applyAlignment="1">
      <alignment/>
    </xf>
    <xf numFmtId="3" fontId="27" fillId="19" borderId="0" xfId="0" applyNumberFormat="1" applyFont="1" applyFill="1" applyBorder="1" applyAlignment="1" quotePrefix="1">
      <alignment horizontal="right"/>
    </xf>
    <xf numFmtId="3" fontId="27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 quotePrefix="1">
      <alignment horizontal="right"/>
    </xf>
    <xf numFmtId="3" fontId="30" fillId="0" borderId="0" xfId="0" applyNumberFormat="1" applyFont="1" applyFill="1" applyBorder="1" applyAlignment="1" quotePrefix="1">
      <alignment horizontal="right"/>
    </xf>
    <xf numFmtId="3" fontId="25" fillId="11" borderId="26" xfId="47" applyNumberFormat="1" applyFont="1" applyFill="1" applyBorder="1" applyAlignment="1" quotePrefix="1">
      <alignment horizontal="center" wrapText="1"/>
      <protection/>
    </xf>
    <xf numFmtId="3" fontId="35" fillId="15" borderId="27" xfId="0" applyNumberFormat="1" applyFont="1" applyFill="1" applyBorder="1" applyAlignment="1" quotePrefix="1">
      <alignment horizontal="right"/>
    </xf>
    <xf numFmtId="3" fontId="35" fillId="15" borderId="18" xfId="0" applyNumberFormat="1" applyFont="1" applyFill="1" applyBorder="1" applyAlignment="1" quotePrefix="1">
      <alignment horizontal="right"/>
    </xf>
    <xf numFmtId="3" fontId="35" fillId="15" borderId="0" xfId="0" applyNumberFormat="1" applyFont="1" applyFill="1" applyBorder="1" applyAlignment="1" quotePrefix="1">
      <alignment horizontal="right"/>
    </xf>
    <xf numFmtId="3" fontId="35" fillId="15" borderId="23" xfId="0" applyNumberFormat="1" applyFont="1" applyFill="1" applyBorder="1" applyAlignment="1" quotePrefix="1">
      <alignment horizontal="right"/>
    </xf>
    <xf numFmtId="3" fontId="35" fillId="15" borderId="27" xfId="0" applyNumberFormat="1" applyFont="1" applyFill="1" applyBorder="1" applyAlignment="1">
      <alignment/>
    </xf>
    <xf numFmtId="3" fontId="35" fillId="15" borderId="18" xfId="0" applyNumberFormat="1" applyFont="1" applyFill="1" applyBorder="1" applyAlignment="1">
      <alignment/>
    </xf>
    <xf numFmtId="3" fontId="35" fillId="15" borderId="0" xfId="0" applyNumberFormat="1" applyFont="1" applyFill="1" applyBorder="1" applyAlignment="1">
      <alignment/>
    </xf>
    <xf numFmtId="3" fontId="35" fillId="15" borderId="23" xfId="0" applyNumberFormat="1" applyFont="1" applyFill="1" applyBorder="1" applyAlignment="1">
      <alignment/>
    </xf>
    <xf numFmtId="3" fontId="0" fillId="19" borderId="0" xfId="0" applyNumberFormat="1" applyFont="1" applyFill="1" applyBorder="1" applyAlignment="1" quotePrefix="1">
      <alignment/>
    </xf>
    <xf numFmtId="3" fontId="0" fillId="19" borderId="18" xfId="0" applyNumberFormat="1" applyFont="1" applyFill="1" applyBorder="1" applyAlignment="1" quotePrefix="1">
      <alignment/>
    </xf>
    <xf numFmtId="3" fontId="0" fillId="19" borderId="0" xfId="0" applyNumberFormat="1" applyFont="1" applyFill="1" applyBorder="1" applyAlignment="1">
      <alignment/>
    </xf>
    <xf numFmtId="3" fontId="0" fillId="19" borderId="18" xfId="0" applyNumberFormat="1" applyFont="1" applyFill="1" applyBorder="1" applyAlignment="1">
      <alignment/>
    </xf>
    <xf numFmtId="3" fontId="0" fillId="19" borderId="23" xfId="0" applyNumberFormat="1" applyFont="1" applyFill="1" applyBorder="1" applyAlignment="1">
      <alignment/>
    </xf>
    <xf numFmtId="3" fontId="29" fillId="19" borderId="27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29" fillId="19" borderId="23" xfId="0" applyNumberFormat="1" applyFont="1" applyFill="1" applyBorder="1" applyAlignment="1">
      <alignment/>
    </xf>
    <xf numFmtId="3" fontId="28" fillId="15" borderId="0" xfId="0" applyNumberFormat="1" applyFont="1" applyFill="1" applyBorder="1" applyAlignment="1">
      <alignment horizontal="center"/>
    </xf>
    <xf numFmtId="3" fontId="29" fillId="15" borderId="0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 quotePrefix="1">
      <alignment horizontal="right"/>
    </xf>
    <xf numFmtId="3" fontId="30" fillId="15" borderId="18" xfId="0" applyNumberFormat="1" applyFont="1" applyFill="1" applyBorder="1" applyAlignment="1" quotePrefix="1">
      <alignment horizontal="right"/>
    </xf>
    <xf numFmtId="3" fontId="30" fillId="15" borderId="0" xfId="0" applyNumberFormat="1" applyFont="1" applyFill="1" applyBorder="1" applyAlignment="1" quotePrefix="1">
      <alignment horizontal="right"/>
    </xf>
    <xf numFmtId="3" fontId="30" fillId="15" borderId="20" xfId="0" applyNumberFormat="1" applyFont="1" applyFill="1" applyBorder="1" applyAlignment="1" quotePrefix="1">
      <alignment/>
    </xf>
    <xf numFmtId="164" fontId="36" fillId="8" borderId="24" xfId="0" applyNumberFormat="1" applyFont="1" applyFill="1" applyBorder="1" applyAlignment="1">
      <alignment/>
    </xf>
    <xf numFmtId="164" fontId="36" fillId="8" borderId="22" xfId="0" applyNumberFormat="1" applyFont="1" applyFill="1" applyBorder="1" applyAlignment="1">
      <alignment/>
    </xf>
    <xf numFmtId="164" fontId="36" fillId="8" borderId="16" xfId="0" applyNumberFormat="1" applyFont="1" applyFill="1" applyBorder="1" applyAlignment="1">
      <alignment/>
    </xf>
    <xf numFmtId="164" fontId="36" fillId="8" borderId="25" xfId="0" applyNumberFormat="1" applyFont="1" applyFill="1" applyBorder="1" applyAlignment="1">
      <alignment/>
    </xf>
    <xf numFmtId="3" fontId="38" fillId="8" borderId="24" xfId="0" applyNumberFormat="1" applyFont="1" applyFill="1" applyBorder="1" applyAlignment="1">
      <alignment/>
    </xf>
    <xf numFmtId="3" fontId="38" fillId="8" borderId="22" xfId="0" applyNumberFormat="1" applyFont="1" applyFill="1" applyBorder="1" applyAlignment="1">
      <alignment/>
    </xf>
    <xf numFmtId="3" fontId="38" fillId="8" borderId="16" xfId="0" applyNumberFormat="1" applyFont="1" applyFill="1" applyBorder="1" applyAlignment="1">
      <alignment/>
    </xf>
    <xf numFmtId="3" fontId="38" fillId="8" borderId="25" xfId="0" applyNumberFormat="1" applyFont="1" applyFill="1" applyBorder="1" applyAlignment="1">
      <alignment/>
    </xf>
    <xf numFmtId="3" fontId="27" fillId="19" borderId="20" xfId="0" applyNumberFormat="1" applyFont="1" applyFill="1" applyBorder="1" applyAlignment="1" quotePrefix="1">
      <alignment horizontal="right"/>
    </xf>
    <xf numFmtId="3" fontId="30" fillId="15" borderId="20" xfId="0" applyNumberFormat="1" applyFont="1" applyFill="1" applyBorder="1" applyAlignment="1" quotePrefix="1">
      <alignment horizontal="right"/>
    </xf>
    <xf numFmtId="3" fontId="27" fillId="0" borderId="20" xfId="0" applyNumberFormat="1" applyFont="1" applyFill="1" applyBorder="1" applyAlignment="1" quotePrefix="1">
      <alignment horizontal="right"/>
    </xf>
    <xf numFmtId="3" fontId="30" fillId="0" borderId="20" xfId="0" applyNumberFormat="1" applyFont="1" applyFill="1" applyBorder="1" applyAlignment="1" quotePrefix="1">
      <alignment horizontal="right"/>
    </xf>
    <xf numFmtId="3" fontId="39" fillId="15" borderId="20" xfId="0" applyNumberFormat="1" applyFont="1" applyFill="1" applyBorder="1" applyAlignment="1" quotePrefix="1">
      <alignment horizontal="right"/>
    </xf>
    <xf numFmtId="3" fontId="27" fillId="19" borderId="20" xfId="0" applyNumberFormat="1" applyFont="1" applyFill="1" applyBorder="1" applyAlignment="1">
      <alignment/>
    </xf>
    <xf numFmtId="3" fontId="30" fillId="19" borderId="20" xfId="0" applyNumberFormat="1" applyFont="1" applyFill="1" applyBorder="1" applyAlignment="1">
      <alignment/>
    </xf>
    <xf numFmtId="3" fontId="39" fillId="15" borderId="20" xfId="0" applyNumberFormat="1" applyFont="1" applyFill="1" applyBorder="1" applyAlignment="1">
      <alignment/>
    </xf>
    <xf numFmtId="3" fontId="27" fillId="0" borderId="20" xfId="0" applyNumberFormat="1" applyFont="1" applyBorder="1" applyAlignment="1">
      <alignment/>
    </xf>
    <xf numFmtId="3" fontId="30" fillId="0" borderId="20" xfId="0" applyNumberFormat="1" applyFont="1" applyBorder="1" applyAlignment="1">
      <alignment/>
    </xf>
    <xf numFmtId="3" fontId="39" fillId="15" borderId="26" xfId="0" applyNumberFormat="1" applyFont="1" applyFill="1" applyBorder="1" applyAlignment="1">
      <alignment/>
    </xf>
    <xf numFmtId="3" fontId="39" fillId="8" borderId="24" xfId="0" applyNumberFormat="1" applyFont="1" applyFill="1" applyBorder="1" applyAlignment="1">
      <alignment/>
    </xf>
    <xf numFmtId="164" fontId="37" fillId="8" borderId="24" xfId="0" applyNumberFormat="1" applyFont="1" applyFill="1" applyBorder="1" applyAlignment="1">
      <alignment/>
    </xf>
    <xf numFmtId="3" fontId="40" fillId="8" borderId="24" xfId="0" applyNumberFormat="1" applyFont="1" applyFill="1" applyBorder="1" applyAlignment="1">
      <alignment/>
    </xf>
    <xf numFmtId="3" fontId="39" fillId="15" borderId="18" xfId="0" applyNumberFormat="1" applyFont="1" applyFill="1" applyBorder="1" applyAlignment="1" quotePrefix="1">
      <alignment horizontal="right"/>
    </xf>
    <xf numFmtId="3" fontId="27" fillId="19" borderId="18" xfId="0" applyNumberFormat="1" applyFont="1" applyFill="1" applyBorder="1" applyAlignment="1" quotePrefix="1">
      <alignment/>
    </xf>
    <xf numFmtId="3" fontId="27" fillId="19" borderId="18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9" fillId="15" borderId="18" xfId="0" applyNumberFormat="1" applyFont="1" applyFill="1" applyBorder="1" applyAlignment="1">
      <alignment/>
    </xf>
    <xf numFmtId="3" fontId="39" fillId="15" borderId="16" xfId="0" applyNumberFormat="1" applyFont="1" applyFill="1" applyBorder="1" applyAlignment="1">
      <alignment/>
    </xf>
    <xf numFmtId="3" fontId="39" fillId="8" borderId="16" xfId="0" applyNumberFormat="1" applyFont="1" applyFill="1" applyBorder="1" applyAlignment="1">
      <alignment/>
    </xf>
    <xf numFmtId="164" fontId="37" fillId="8" borderId="16" xfId="0" applyNumberFormat="1" applyFont="1" applyFill="1" applyBorder="1" applyAlignment="1">
      <alignment/>
    </xf>
    <xf numFmtId="3" fontId="40" fillId="8" borderId="16" xfId="0" applyNumberFormat="1" applyFont="1" applyFill="1" applyBorder="1" applyAlignment="1">
      <alignment/>
    </xf>
    <xf numFmtId="3" fontId="39" fillId="15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/>
    </xf>
    <xf numFmtId="3" fontId="27" fillId="19" borderId="0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3" fontId="39" fillId="15" borderId="0" xfId="0" applyNumberFormat="1" applyFont="1" applyFill="1" applyBorder="1" applyAlignment="1">
      <alignment/>
    </xf>
    <xf numFmtId="3" fontId="39" fillId="15" borderId="25" xfId="0" applyNumberFormat="1" applyFont="1" applyFill="1" applyBorder="1" applyAlignment="1">
      <alignment/>
    </xf>
    <xf numFmtId="3" fontId="39" fillId="8" borderId="25" xfId="0" applyNumberFormat="1" applyFont="1" applyFill="1" applyBorder="1" applyAlignment="1">
      <alignment/>
    </xf>
    <xf numFmtId="164" fontId="37" fillId="8" borderId="25" xfId="0" applyNumberFormat="1" applyFont="1" applyFill="1" applyBorder="1" applyAlignment="1">
      <alignment/>
    </xf>
    <xf numFmtId="3" fontId="40" fillId="8" borderId="25" xfId="0" applyNumberFormat="1" applyFont="1" applyFill="1" applyBorder="1" applyAlignment="1">
      <alignment/>
    </xf>
    <xf numFmtId="3" fontId="39" fillId="8" borderId="26" xfId="0" applyNumberFormat="1" applyFont="1" applyFill="1" applyBorder="1" applyAlignment="1">
      <alignment/>
    </xf>
    <xf numFmtId="164" fontId="37" fillId="8" borderId="26" xfId="0" applyNumberFormat="1" applyFont="1" applyFill="1" applyBorder="1" applyAlignment="1">
      <alignment/>
    </xf>
    <xf numFmtId="3" fontId="40" fillId="8" borderId="26" xfId="0" applyNumberFormat="1" applyFont="1" applyFill="1" applyBorder="1" applyAlignment="1">
      <alignment/>
    </xf>
    <xf numFmtId="3" fontId="28" fillId="8" borderId="28" xfId="0" applyNumberFormat="1" applyFont="1" applyFill="1" applyBorder="1" applyAlignment="1">
      <alignment horizontal="center"/>
    </xf>
    <xf numFmtId="49" fontId="33" fillId="8" borderId="23" xfId="0" applyNumberFormat="1" applyFont="1" applyFill="1" applyBorder="1" applyAlignment="1">
      <alignment horizontal="center"/>
    </xf>
    <xf numFmtId="3" fontId="34" fillId="8" borderId="29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3" fillId="11" borderId="23" xfId="0" applyNumberFormat="1" applyFont="1" applyFill="1" applyBorder="1" applyAlignment="1">
      <alignment horizontal="center"/>
    </xf>
    <xf numFmtId="3" fontId="34" fillId="11" borderId="29" xfId="0" applyNumberFormat="1" applyFont="1" applyFill="1" applyBorder="1" applyAlignment="1">
      <alignment horizontal="center"/>
    </xf>
    <xf numFmtId="3" fontId="33" fillId="8" borderId="23" xfId="0" applyNumberFormat="1" applyFont="1" applyFill="1" applyBorder="1" applyAlignment="1">
      <alignment horizontal="center"/>
    </xf>
    <xf numFmtId="3" fontId="34" fillId="11" borderId="23" xfId="0" applyNumberFormat="1" applyFont="1" applyFill="1" applyBorder="1" applyAlignment="1">
      <alignment horizontal="center"/>
    </xf>
    <xf numFmtId="3" fontId="41" fillId="8" borderId="28" xfId="0" applyNumberFormat="1" applyFont="1" applyFill="1" applyBorder="1" applyAlignment="1">
      <alignment horizontal="center"/>
    </xf>
    <xf numFmtId="3" fontId="41" fillId="15" borderId="0" xfId="0" applyNumberFormat="1" applyFont="1" applyFill="1" applyBorder="1" applyAlignment="1">
      <alignment horizontal="center"/>
    </xf>
    <xf numFmtId="3" fontId="42" fillId="15" borderId="25" xfId="0" applyNumberFormat="1" applyFont="1" applyFill="1" applyBorder="1" applyAlignment="1">
      <alignment horizontal="center"/>
    </xf>
    <xf numFmtId="3" fontId="42" fillId="8" borderId="28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 quotePrefix="1">
      <alignment horizontal="right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32" xfId="0" applyNumberFormat="1" applyFont="1" applyFill="1" applyBorder="1" applyAlignment="1" quotePrefix="1">
      <alignment/>
    </xf>
    <xf numFmtId="3" fontId="27" fillId="0" borderId="33" xfId="0" applyNumberFormat="1" applyFont="1" applyFill="1" applyBorder="1" applyAlignment="1" quotePrefix="1">
      <alignment/>
    </xf>
    <xf numFmtId="3" fontId="27" fillId="0" borderId="34" xfId="0" applyNumberFormat="1" applyFont="1" applyFill="1" applyBorder="1" applyAlignment="1" quotePrefix="1">
      <alignment horizontal="right"/>
    </xf>
    <xf numFmtId="3" fontId="30" fillId="8" borderId="33" xfId="0" applyNumberFormat="1" applyFont="1" applyFill="1" applyBorder="1" applyAlignment="1" quotePrefix="1">
      <alignment horizontal="right"/>
    </xf>
    <xf numFmtId="3" fontId="29" fillId="8" borderId="35" xfId="0" applyNumberFormat="1" applyFont="1" applyFill="1" applyBorder="1" applyAlignment="1" quotePrefix="1">
      <alignment horizontal="right"/>
    </xf>
    <xf numFmtId="3" fontId="29" fillId="8" borderId="36" xfId="0" applyNumberFormat="1" applyFont="1" applyFill="1" applyBorder="1" applyAlignment="1" quotePrefix="1">
      <alignment horizontal="right"/>
    </xf>
    <xf numFmtId="3" fontId="30" fillId="8" borderId="36" xfId="0" applyNumberFormat="1" applyFont="1" applyFill="1" applyBorder="1" applyAlignment="1" quotePrefix="1">
      <alignment horizontal="right"/>
    </xf>
    <xf numFmtId="3" fontId="30" fillId="8" borderId="35" xfId="0" applyNumberFormat="1" applyFont="1" applyFill="1" applyBorder="1" applyAlignment="1" quotePrefix="1">
      <alignment horizontal="right"/>
    </xf>
    <xf numFmtId="3" fontId="30" fillId="8" borderId="33" xfId="0" applyNumberFormat="1" applyFont="1" applyFill="1" applyBorder="1" applyAlignment="1" quotePrefix="1">
      <alignment/>
    </xf>
    <xf numFmtId="164" fontId="37" fillId="8" borderId="20" xfId="0" applyNumberFormat="1" applyFont="1" applyFill="1" applyBorder="1" applyAlignment="1" quotePrefix="1">
      <alignment horizontal="right"/>
    </xf>
    <xf numFmtId="164" fontId="36" fillId="8" borderId="0" xfId="0" applyNumberFormat="1" applyFont="1" applyFill="1" applyBorder="1" applyAlignment="1" quotePrefix="1">
      <alignment horizontal="right"/>
    </xf>
    <xf numFmtId="164" fontId="36" fillId="8" borderId="18" xfId="0" applyNumberFormat="1" applyFont="1" applyFill="1" applyBorder="1" applyAlignment="1" quotePrefix="1">
      <alignment horizontal="right"/>
    </xf>
    <xf numFmtId="164" fontId="37" fillId="8" borderId="18" xfId="0" applyNumberFormat="1" applyFont="1" applyFill="1" applyBorder="1" applyAlignment="1" quotePrefix="1">
      <alignment horizontal="right"/>
    </xf>
    <xf numFmtId="164" fontId="37" fillId="8" borderId="0" xfId="0" applyNumberFormat="1" applyFont="1" applyFill="1" applyBorder="1" applyAlignment="1" quotePrefix="1">
      <alignment horizontal="right"/>
    </xf>
    <xf numFmtId="164" fontId="37" fillId="8" borderId="20" xfId="0" applyNumberFormat="1" applyFont="1" applyFill="1" applyBorder="1" applyAlignment="1" quotePrefix="1">
      <alignment/>
    </xf>
    <xf numFmtId="164" fontId="40" fillId="8" borderId="21" xfId="0" applyNumberFormat="1" applyFont="1" applyFill="1" applyBorder="1" applyAlignment="1" quotePrefix="1">
      <alignment horizontal="right"/>
    </xf>
    <xf numFmtId="164" fontId="38" fillId="8" borderId="37" xfId="0" applyNumberFormat="1" applyFont="1" applyFill="1" applyBorder="1" applyAlignment="1" quotePrefix="1">
      <alignment horizontal="right"/>
    </xf>
    <xf numFmtId="164" fontId="38" fillId="8" borderId="38" xfId="0" applyNumberFormat="1" applyFont="1" applyFill="1" applyBorder="1" applyAlignment="1" quotePrefix="1">
      <alignment horizontal="right"/>
    </xf>
    <xf numFmtId="164" fontId="38" fillId="8" borderId="39" xfId="0" applyNumberFormat="1" applyFont="1" applyFill="1" applyBorder="1" applyAlignment="1" quotePrefix="1">
      <alignment horizontal="right"/>
    </xf>
    <xf numFmtId="164" fontId="40" fillId="8" borderId="38" xfId="0" applyNumberFormat="1" applyFont="1" applyFill="1" applyBorder="1" applyAlignment="1" quotePrefix="1">
      <alignment horizontal="right"/>
    </xf>
    <xf numFmtId="164" fontId="40" fillId="8" borderId="39" xfId="0" applyNumberFormat="1" applyFont="1" applyFill="1" applyBorder="1" applyAlignment="1" quotePrefix="1">
      <alignment horizontal="right"/>
    </xf>
    <xf numFmtId="164" fontId="38" fillId="8" borderId="29" xfId="0" applyNumberFormat="1" applyFont="1" applyFill="1" applyBorder="1" applyAlignment="1" quotePrefix="1">
      <alignment horizontal="right"/>
    </xf>
    <xf numFmtId="3" fontId="27" fillId="11" borderId="40" xfId="0" applyNumberFormat="1" applyFont="1" applyFill="1" applyBorder="1" applyAlignment="1" quotePrefix="1">
      <alignment horizontal="right"/>
    </xf>
    <xf numFmtId="164" fontId="37" fillId="11" borderId="20" xfId="0" applyNumberFormat="1" applyFont="1" applyFill="1" applyBorder="1" applyAlignment="1" quotePrefix="1">
      <alignment horizontal="right"/>
    </xf>
    <xf numFmtId="164" fontId="36" fillId="11" borderId="27" xfId="0" applyNumberFormat="1" applyFont="1" applyFill="1" applyBorder="1" applyAlignment="1" quotePrefix="1">
      <alignment horizontal="right"/>
    </xf>
    <xf numFmtId="164" fontId="36" fillId="11" borderId="18" xfId="0" applyNumberFormat="1" applyFont="1" applyFill="1" applyBorder="1" applyAlignment="1" quotePrefix="1">
      <alignment horizontal="right"/>
    </xf>
    <xf numFmtId="164" fontId="36" fillId="11" borderId="0" xfId="0" applyNumberFormat="1" applyFont="1" applyFill="1" applyBorder="1" applyAlignment="1" quotePrefix="1">
      <alignment horizontal="right"/>
    </xf>
    <xf numFmtId="164" fontId="37" fillId="11" borderId="18" xfId="0" applyNumberFormat="1" applyFont="1" applyFill="1" applyBorder="1" applyAlignment="1" quotePrefix="1">
      <alignment horizontal="right"/>
    </xf>
    <xf numFmtId="164" fontId="37" fillId="11" borderId="0" xfId="0" applyNumberFormat="1" applyFont="1" applyFill="1" applyBorder="1" applyAlignment="1" quotePrefix="1">
      <alignment horizontal="right"/>
    </xf>
    <xf numFmtId="164" fontId="36" fillId="11" borderId="23" xfId="0" applyNumberFormat="1" applyFont="1" applyFill="1" applyBorder="1" applyAlignment="1" quotePrefix="1">
      <alignment horizontal="right"/>
    </xf>
    <xf numFmtId="3" fontId="40" fillId="11" borderId="20" xfId="0" applyNumberFormat="1" applyFont="1" applyFill="1" applyBorder="1" applyAlignment="1" quotePrefix="1">
      <alignment horizontal="right"/>
    </xf>
    <xf numFmtId="3" fontId="38" fillId="11" borderId="27" xfId="0" applyNumberFormat="1" applyFont="1" applyFill="1" applyBorder="1" applyAlignment="1" quotePrefix="1">
      <alignment horizontal="right"/>
    </xf>
    <xf numFmtId="3" fontId="38" fillId="11" borderId="18" xfId="0" applyNumberFormat="1" applyFont="1" applyFill="1" applyBorder="1" applyAlignment="1" quotePrefix="1">
      <alignment horizontal="right"/>
    </xf>
    <xf numFmtId="3" fontId="38" fillId="11" borderId="0" xfId="0" applyNumberFormat="1" applyFont="1" applyFill="1" applyBorder="1" applyAlignment="1" quotePrefix="1">
      <alignment horizontal="right"/>
    </xf>
    <xf numFmtId="3" fontId="40" fillId="11" borderId="18" xfId="0" applyNumberFormat="1" applyFont="1" applyFill="1" applyBorder="1" applyAlignment="1" quotePrefix="1">
      <alignment horizontal="right"/>
    </xf>
    <xf numFmtId="3" fontId="40" fillId="11" borderId="0" xfId="0" applyNumberFormat="1" applyFont="1" applyFill="1" applyBorder="1" applyAlignment="1" quotePrefix="1">
      <alignment horizontal="right"/>
    </xf>
    <xf numFmtId="3" fontId="38" fillId="11" borderId="23" xfId="0" applyNumberFormat="1" applyFont="1" applyFill="1" applyBorder="1" applyAlignment="1" quotePrefix="1">
      <alignment horizontal="right"/>
    </xf>
    <xf numFmtId="3" fontId="27" fillId="11" borderId="40" xfId="0" applyNumberFormat="1" applyFont="1" applyFill="1" applyBorder="1" applyAlignment="1">
      <alignment/>
    </xf>
    <xf numFmtId="164" fontId="37" fillId="11" borderId="20" xfId="0" applyNumberFormat="1" applyFont="1" applyFill="1" applyBorder="1" applyAlignment="1">
      <alignment/>
    </xf>
    <xf numFmtId="164" fontId="36" fillId="11" borderId="27" xfId="0" applyNumberFormat="1" applyFont="1" applyFill="1" applyBorder="1" applyAlignment="1">
      <alignment/>
    </xf>
    <xf numFmtId="164" fontId="36" fillId="11" borderId="18" xfId="0" applyNumberFormat="1" applyFont="1" applyFill="1" applyBorder="1" applyAlignment="1">
      <alignment/>
    </xf>
    <xf numFmtId="164" fontId="36" fillId="11" borderId="0" xfId="0" applyNumberFormat="1" applyFont="1" applyFill="1" applyBorder="1" applyAlignment="1">
      <alignment/>
    </xf>
    <xf numFmtId="164" fontId="37" fillId="11" borderId="18" xfId="0" applyNumberFormat="1" applyFont="1" applyFill="1" applyBorder="1" applyAlignment="1">
      <alignment/>
    </xf>
    <xf numFmtId="3" fontId="40" fillId="11" borderId="21" xfId="0" applyNumberFormat="1" applyFont="1" applyFill="1" applyBorder="1" applyAlignment="1">
      <alignment/>
    </xf>
    <xf numFmtId="3" fontId="38" fillId="11" borderId="37" xfId="0" applyNumberFormat="1" applyFont="1" applyFill="1" applyBorder="1" applyAlignment="1">
      <alignment/>
    </xf>
    <xf numFmtId="3" fontId="38" fillId="11" borderId="38" xfId="0" applyNumberFormat="1" applyFont="1" applyFill="1" applyBorder="1" applyAlignment="1">
      <alignment/>
    </xf>
    <xf numFmtId="3" fontId="38" fillId="11" borderId="39" xfId="0" applyNumberFormat="1" applyFont="1" applyFill="1" applyBorder="1" applyAlignment="1">
      <alignment/>
    </xf>
    <xf numFmtId="3" fontId="40" fillId="11" borderId="38" xfId="0" applyNumberFormat="1" applyFont="1" applyFill="1" applyBorder="1" applyAlignment="1">
      <alignment/>
    </xf>
    <xf numFmtId="164" fontId="37" fillId="11" borderId="0" xfId="0" applyNumberFormat="1" applyFont="1" applyFill="1" applyBorder="1" applyAlignment="1">
      <alignment/>
    </xf>
    <xf numFmtId="164" fontId="36" fillId="11" borderId="23" xfId="0" applyNumberFormat="1" applyFont="1" applyFill="1" applyBorder="1" applyAlignment="1">
      <alignment/>
    </xf>
    <xf numFmtId="3" fontId="40" fillId="11" borderId="39" xfId="0" applyNumberFormat="1" applyFont="1" applyFill="1" applyBorder="1" applyAlignment="1">
      <alignment/>
    </xf>
    <xf numFmtId="3" fontId="38" fillId="11" borderId="29" xfId="0" applyNumberFormat="1" applyFont="1" applyFill="1" applyBorder="1" applyAlignment="1">
      <alignment/>
    </xf>
    <xf numFmtId="3" fontId="27" fillId="11" borderId="20" xfId="0" applyNumberFormat="1" applyFont="1" applyFill="1" applyBorder="1" applyAlignment="1">
      <alignment/>
    </xf>
    <xf numFmtId="3" fontId="0" fillId="11" borderId="0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27" fillId="11" borderId="18" xfId="0" applyNumberFormat="1" applyFont="1" applyFill="1" applyBorder="1" applyAlignment="1">
      <alignment/>
    </xf>
    <xf numFmtId="3" fontId="27" fillId="11" borderId="0" xfId="0" applyNumberFormat="1" applyFont="1" applyFill="1" applyBorder="1" applyAlignment="1">
      <alignment/>
    </xf>
    <xf numFmtId="3" fontId="27" fillId="11" borderId="20" xfId="0" applyNumberFormat="1" applyFont="1" applyFill="1" applyBorder="1" applyAlignment="1" quotePrefix="1">
      <alignment/>
    </xf>
    <xf numFmtId="164" fontId="37" fillId="11" borderId="20" xfId="0" applyNumberFormat="1" applyFont="1" applyFill="1" applyBorder="1" applyAlignment="1">
      <alignment/>
    </xf>
    <xf numFmtId="164" fontId="36" fillId="11" borderId="27" xfId="0" applyNumberFormat="1" applyFont="1" applyFill="1" applyBorder="1" applyAlignment="1">
      <alignment/>
    </xf>
    <xf numFmtId="164" fontId="36" fillId="11" borderId="18" xfId="0" applyNumberFormat="1" applyFont="1" applyFill="1" applyBorder="1" applyAlignment="1">
      <alignment/>
    </xf>
    <xf numFmtId="164" fontId="36" fillId="11" borderId="0" xfId="0" applyNumberFormat="1" applyFont="1" applyFill="1" applyBorder="1" applyAlignment="1">
      <alignment/>
    </xf>
    <xf numFmtId="164" fontId="37" fillId="11" borderId="18" xfId="0" applyNumberFormat="1" applyFont="1" applyFill="1" applyBorder="1" applyAlignment="1">
      <alignment/>
    </xf>
    <xf numFmtId="164" fontId="37" fillId="11" borderId="0" xfId="0" applyNumberFormat="1" applyFont="1" applyFill="1" applyBorder="1" applyAlignment="1">
      <alignment/>
    </xf>
    <xf numFmtId="164" fontId="36" fillId="11" borderId="23" xfId="0" applyNumberFormat="1" applyFont="1" applyFill="1" applyBorder="1" applyAlignment="1">
      <alignment/>
    </xf>
    <xf numFmtId="3" fontId="40" fillId="11" borderId="20" xfId="0" applyNumberFormat="1" applyFont="1" applyFill="1" applyBorder="1" applyAlignment="1">
      <alignment/>
    </xf>
    <xf numFmtId="3" fontId="38" fillId="11" borderId="27" xfId="0" applyNumberFormat="1" applyFont="1" applyFill="1" applyBorder="1" applyAlignment="1">
      <alignment/>
    </xf>
    <xf numFmtId="3" fontId="38" fillId="11" borderId="18" xfId="0" applyNumberFormat="1" applyFont="1" applyFill="1" applyBorder="1" applyAlignment="1">
      <alignment/>
    </xf>
    <xf numFmtId="3" fontId="38" fillId="11" borderId="0" xfId="0" applyNumberFormat="1" applyFont="1" applyFill="1" applyBorder="1" applyAlignment="1">
      <alignment/>
    </xf>
    <xf numFmtId="3" fontId="40" fillId="11" borderId="18" xfId="0" applyNumberFormat="1" applyFont="1" applyFill="1" applyBorder="1" applyAlignment="1">
      <alignment/>
    </xf>
    <xf numFmtId="3" fontId="40" fillId="11" borderId="0" xfId="0" applyNumberFormat="1" applyFont="1" applyFill="1" applyBorder="1" applyAlignment="1">
      <alignment/>
    </xf>
    <xf numFmtId="3" fontId="38" fillId="11" borderId="23" xfId="0" applyNumberFormat="1" applyFont="1" applyFill="1" applyBorder="1" applyAlignment="1">
      <alignment/>
    </xf>
    <xf numFmtId="3" fontId="40" fillId="11" borderId="21" xfId="0" applyNumberFormat="1" applyFont="1" applyFill="1" applyBorder="1" applyAlignment="1">
      <alignment/>
    </xf>
    <xf numFmtId="3" fontId="39" fillId="8" borderId="20" xfId="0" applyNumberFormat="1" applyFont="1" applyFill="1" applyBorder="1" applyAlignment="1">
      <alignment/>
    </xf>
    <xf numFmtId="3" fontId="35" fillId="8" borderId="27" xfId="0" applyNumberFormat="1" applyFont="1" applyFill="1" applyBorder="1" applyAlignment="1">
      <alignment/>
    </xf>
    <xf numFmtId="3" fontId="35" fillId="8" borderId="18" xfId="0" applyNumberFormat="1" applyFont="1" applyFill="1" applyBorder="1" applyAlignment="1">
      <alignment/>
    </xf>
    <xf numFmtId="3" fontId="35" fillId="8" borderId="0" xfId="0" applyNumberFormat="1" applyFont="1" applyFill="1" applyBorder="1" applyAlignment="1">
      <alignment/>
    </xf>
    <xf numFmtId="3" fontId="39" fillId="8" borderId="18" xfId="0" applyNumberFormat="1" applyFont="1" applyFill="1" applyBorder="1" applyAlignment="1">
      <alignment/>
    </xf>
    <xf numFmtId="3" fontId="39" fillId="8" borderId="0" xfId="0" applyNumberFormat="1" applyFont="1" applyFill="1" applyBorder="1" applyAlignment="1">
      <alignment/>
    </xf>
    <xf numFmtId="3" fontId="35" fillId="8" borderId="23" xfId="0" applyNumberFormat="1" applyFont="1" applyFill="1" applyBorder="1" applyAlignment="1">
      <alignment/>
    </xf>
    <xf numFmtId="164" fontId="37" fillId="8" borderId="20" xfId="0" applyNumberFormat="1" applyFont="1" applyFill="1" applyBorder="1" applyAlignment="1">
      <alignment/>
    </xf>
    <xf numFmtId="164" fontId="36" fillId="8" borderId="27" xfId="0" applyNumberFormat="1" applyFont="1" applyFill="1" applyBorder="1" applyAlignment="1">
      <alignment/>
    </xf>
    <xf numFmtId="164" fontId="36" fillId="8" borderId="18" xfId="0" applyNumberFormat="1" applyFont="1" applyFill="1" applyBorder="1" applyAlignment="1">
      <alignment/>
    </xf>
    <xf numFmtId="164" fontId="36" fillId="8" borderId="0" xfId="0" applyNumberFormat="1" applyFont="1" applyFill="1" applyBorder="1" applyAlignment="1">
      <alignment/>
    </xf>
    <xf numFmtId="164" fontId="37" fillId="8" borderId="18" xfId="0" applyNumberFormat="1" applyFont="1" applyFill="1" applyBorder="1" applyAlignment="1">
      <alignment/>
    </xf>
    <xf numFmtId="164" fontId="37" fillId="8" borderId="0" xfId="0" applyNumberFormat="1" applyFont="1" applyFill="1" applyBorder="1" applyAlignment="1">
      <alignment/>
    </xf>
    <xf numFmtId="164" fontId="36" fillId="8" borderId="23" xfId="0" applyNumberFormat="1" applyFont="1" applyFill="1" applyBorder="1" applyAlignment="1">
      <alignment/>
    </xf>
    <xf numFmtId="3" fontId="40" fillId="8" borderId="21" xfId="0" applyNumberFormat="1" applyFont="1" applyFill="1" applyBorder="1" applyAlignment="1">
      <alignment/>
    </xf>
    <xf numFmtId="3" fontId="38" fillId="8" borderId="37" xfId="0" applyNumberFormat="1" applyFont="1" applyFill="1" applyBorder="1" applyAlignment="1">
      <alignment/>
    </xf>
    <xf numFmtId="3" fontId="38" fillId="8" borderId="38" xfId="0" applyNumberFormat="1" applyFont="1" applyFill="1" applyBorder="1" applyAlignment="1">
      <alignment/>
    </xf>
    <xf numFmtId="3" fontId="38" fillId="8" borderId="39" xfId="0" applyNumberFormat="1" applyFont="1" applyFill="1" applyBorder="1" applyAlignment="1">
      <alignment/>
    </xf>
    <xf numFmtId="3" fontId="40" fillId="8" borderId="38" xfId="0" applyNumberFormat="1" applyFont="1" applyFill="1" applyBorder="1" applyAlignment="1">
      <alignment/>
    </xf>
    <xf numFmtId="3" fontId="40" fillId="8" borderId="39" xfId="0" applyNumberFormat="1" applyFont="1" applyFill="1" applyBorder="1" applyAlignment="1">
      <alignment/>
    </xf>
    <xf numFmtId="3" fontId="38" fillId="8" borderId="29" xfId="0" applyNumberFormat="1" applyFont="1" applyFill="1" applyBorder="1" applyAlignment="1">
      <alignment/>
    </xf>
    <xf numFmtId="3" fontId="39" fillId="8" borderId="33" xfId="0" applyNumberFormat="1" applyFont="1" applyFill="1" applyBorder="1" applyAlignment="1" quotePrefix="1">
      <alignment horizontal="right"/>
    </xf>
    <xf numFmtId="3" fontId="35" fillId="8" borderId="41" xfId="0" applyNumberFormat="1" applyFont="1" applyFill="1" applyBorder="1" applyAlignment="1" quotePrefix="1">
      <alignment horizontal="right"/>
    </xf>
    <xf numFmtId="3" fontId="35" fillId="8" borderId="36" xfId="0" applyNumberFormat="1" applyFont="1" applyFill="1" applyBorder="1" applyAlignment="1" quotePrefix="1">
      <alignment horizontal="right"/>
    </xf>
    <xf numFmtId="3" fontId="35" fillId="8" borderId="35" xfId="0" applyNumberFormat="1" applyFont="1" applyFill="1" applyBorder="1" applyAlignment="1" quotePrefix="1">
      <alignment horizontal="right"/>
    </xf>
    <xf numFmtId="3" fontId="43" fillId="8" borderId="36" xfId="0" applyNumberFormat="1" applyFont="1" applyFill="1" applyBorder="1" applyAlignment="1" quotePrefix="1">
      <alignment horizontal="right"/>
    </xf>
    <xf numFmtId="3" fontId="39" fillId="8" borderId="36" xfId="0" applyNumberFormat="1" applyFont="1" applyFill="1" applyBorder="1" applyAlignment="1" quotePrefix="1">
      <alignment horizontal="right"/>
    </xf>
    <xf numFmtId="3" fontId="39" fillId="8" borderId="35" xfId="0" applyNumberFormat="1" applyFont="1" applyFill="1" applyBorder="1" applyAlignment="1" quotePrefix="1">
      <alignment horizontal="right"/>
    </xf>
    <xf numFmtId="3" fontId="35" fillId="8" borderId="28" xfId="0" applyNumberFormat="1" applyFont="1" applyFill="1" applyBorder="1" applyAlignment="1" quotePrefix="1">
      <alignment horizontal="right"/>
    </xf>
    <xf numFmtId="164" fontId="36" fillId="8" borderId="27" xfId="0" applyNumberFormat="1" applyFont="1" applyFill="1" applyBorder="1" applyAlignment="1" quotePrefix="1">
      <alignment horizontal="right"/>
    </xf>
    <xf numFmtId="164" fontId="36" fillId="8" borderId="23" xfId="0" applyNumberFormat="1" applyFont="1" applyFill="1" applyBorder="1" applyAlignment="1" quotePrefix="1">
      <alignment horizontal="right"/>
    </xf>
    <xf numFmtId="3" fontId="40" fillId="8" borderId="21" xfId="0" applyNumberFormat="1" applyFont="1" applyFill="1" applyBorder="1" applyAlignment="1" quotePrefix="1">
      <alignment horizontal="right"/>
    </xf>
    <xf numFmtId="3" fontId="38" fillId="8" borderId="37" xfId="0" applyNumberFormat="1" applyFont="1" applyFill="1" applyBorder="1" applyAlignment="1" quotePrefix="1">
      <alignment horizontal="right"/>
    </xf>
    <xf numFmtId="3" fontId="38" fillId="8" borderId="38" xfId="0" applyNumberFormat="1" applyFont="1" applyFill="1" applyBorder="1" applyAlignment="1" quotePrefix="1">
      <alignment horizontal="right"/>
    </xf>
    <xf numFmtId="3" fontId="38" fillId="8" borderId="39" xfId="0" applyNumberFormat="1" applyFont="1" applyFill="1" applyBorder="1" applyAlignment="1" quotePrefix="1">
      <alignment horizontal="right"/>
    </xf>
    <xf numFmtId="3" fontId="40" fillId="8" borderId="38" xfId="0" applyNumberFormat="1" applyFont="1" applyFill="1" applyBorder="1" applyAlignment="1" quotePrefix="1">
      <alignment horizontal="right"/>
    </xf>
    <xf numFmtId="3" fontId="40" fillId="8" borderId="39" xfId="0" applyNumberFormat="1" applyFont="1" applyFill="1" applyBorder="1" applyAlignment="1" quotePrefix="1">
      <alignment horizontal="right"/>
    </xf>
    <xf numFmtId="3" fontId="38" fillId="8" borderId="29" xfId="0" applyNumberFormat="1" applyFont="1" applyFill="1" applyBorder="1" applyAlignment="1" quotePrefix="1">
      <alignment horizontal="right"/>
    </xf>
    <xf numFmtId="3" fontId="0" fillId="0" borderId="34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Fill="1" applyBorder="1" applyAlignment="1" quotePrefix="1">
      <alignment/>
    </xf>
    <xf numFmtId="3" fontId="25" fillId="11" borderId="49" xfId="47" applyNumberFormat="1" applyFont="1" applyFill="1" applyBorder="1" applyAlignment="1">
      <alignment horizontal="center" vertical="center"/>
      <protection/>
    </xf>
    <xf numFmtId="3" fontId="25" fillId="11" borderId="13" xfId="47" applyNumberFormat="1" applyFont="1" applyFill="1" applyBorder="1" applyAlignment="1">
      <alignment horizontal="center" vertical="center"/>
      <protection/>
    </xf>
    <xf numFmtId="3" fontId="26" fillId="11" borderId="50" xfId="47" applyNumberFormat="1" applyFont="1" applyFill="1" applyBorder="1" applyAlignment="1">
      <alignment horizontal="center" vertical="center"/>
      <protection/>
    </xf>
    <xf numFmtId="3" fontId="26" fillId="11" borderId="17" xfId="47" applyNumberFormat="1" applyFont="1" applyFill="1" applyBorder="1" applyAlignment="1">
      <alignment horizontal="center" vertical="center"/>
      <protection/>
    </xf>
    <xf numFmtId="1" fontId="25" fillId="15" borderId="33" xfId="0" applyNumberFormat="1" applyFont="1" applyFill="1" applyBorder="1" applyAlignment="1" quotePrefix="1">
      <alignment horizontal="center" vertical="center"/>
    </xf>
    <xf numFmtId="1" fontId="25" fillId="15" borderId="20" xfId="0" applyNumberFormat="1" applyFont="1" applyFill="1" applyBorder="1" applyAlignment="1" quotePrefix="1">
      <alignment horizontal="center" vertical="center"/>
    </xf>
    <xf numFmtId="1" fontId="25" fillId="8" borderId="33" xfId="0" applyNumberFormat="1" applyFont="1" applyFill="1" applyBorder="1" applyAlignment="1" quotePrefix="1">
      <alignment horizontal="center" vertical="center"/>
    </xf>
    <xf numFmtId="1" fontId="25" fillId="8" borderId="20" xfId="0" applyNumberFormat="1" applyFont="1" applyFill="1" applyBorder="1" applyAlignment="1" quotePrefix="1">
      <alignment horizontal="center" vertical="center"/>
    </xf>
    <xf numFmtId="1" fontId="25" fillId="8" borderId="21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9"/>
  <sheetViews>
    <sheetView tabSelected="1" workbookViewId="0" topLeftCell="A28">
      <selection activeCell="B57" sqref="B57"/>
    </sheetView>
  </sheetViews>
  <sheetFormatPr defaultColWidth="9.140625" defaultRowHeight="12.75"/>
  <cols>
    <col min="2" max="2" width="17.7109375" style="0" customWidth="1"/>
    <col min="3" max="3" width="10.00390625" style="0" customWidth="1"/>
    <col min="5" max="5" width="10.140625" style="0" customWidth="1"/>
    <col min="10" max="10" width="10.7109375" style="0" customWidth="1"/>
    <col min="14" max="14" width="11.7109375" style="0" customWidth="1"/>
    <col min="16" max="16" width="9.28125" style="0" customWidth="1"/>
    <col min="20" max="20" width="9.7109375" style="0" customWidth="1"/>
    <col min="22" max="22" width="9.8515625" style="0" customWidth="1"/>
    <col min="27" max="27" width="9.8515625" style="0" customWidth="1"/>
    <col min="28" max="28" width="10.421875" style="0" customWidth="1"/>
    <col min="31" max="32" width="10.00390625" style="0" customWidth="1"/>
    <col min="33" max="33" width="10.28125" style="0" customWidth="1"/>
    <col min="34" max="34" width="10.140625" style="0" customWidth="1"/>
    <col min="36" max="36" width="10.140625" style="0" customWidth="1"/>
    <col min="39" max="39" width="9.421875" style="0" customWidth="1"/>
    <col min="44" max="44" width="9.7109375" style="0" customWidth="1"/>
    <col min="47" max="47" width="9.421875" style="0" customWidth="1"/>
    <col min="49" max="50" width="9.28125" style="0" customWidth="1"/>
    <col min="55" max="55" width="11.7109375" style="0" customWidth="1"/>
  </cols>
  <sheetData>
    <row r="1" spans="1:55" ht="20.25">
      <c r="A1" s="1" t="s">
        <v>107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21" thickBot="1">
      <c r="A2" s="4" t="s">
        <v>108</v>
      </c>
      <c r="B2" s="5"/>
      <c r="C2" s="6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45" customHeight="1" thickBot="1" thickTop="1">
      <c r="A3" s="255" t="s">
        <v>103</v>
      </c>
      <c r="B3" s="256"/>
      <c r="C3" s="7" t="s">
        <v>0</v>
      </c>
      <c r="D3" s="8" t="s">
        <v>2</v>
      </c>
      <c r="E3" s="9" t="s">
        <v>4</v>
      </c>
      <c r="F3" s="9" t="s">
        <v>6</v>
      </c>
      <c r="G3" s="9" t="s">
        <v>8</v>
      </c>
      <c r="H3" s="9" t="s">
        <v>10</v>
      </c>
      <c r="I3" s="9" t="s">
        <v>12</v>
      </c>
      <c r="J3" s="9" t="s">
        <v>14</v>
      </c>
      <c r="K3" s="9" t="s">
        <v>16</v>
      </c>
      <c r="L3" s="9" t="s">
        <v>18</v>
      </c>
      <c r="M3" s="9" t="s">
        <v>20</v>
      </c>
      <c r="N3" s="9" t="s">
        <v>22</v>
      </c>
      <c r="O3" s="9" t="s">
        <v>24</v>
      </c>
      <c r="P3" s="9" t="s">
        <v>26</v>
      </c>
      <c r="Q3" s="9" t="s">
        <v>28</v>
      </c>
      <c r="R3" s="9" t="s">
        <v>105</v>
      </c>
      <c r="S3" s="9" t="s">
        <v>106</v>
      </c>
      <c r="T3" s="9" t="s">
        <v>32</v>
      </c>
      <c r="U3" s="9" t="s">
        <v>34</v>
      </c>
      <c r="V3" s="9" t="s">
        <v>35</v>
      </c>
      <c r="W3" s="9" t="s">
        <v>37</v>
      </c>
      <c r="X3" s="9" t="s">
        <v>39</v>
      </c>
      <c r="Y3" s="9" t="s">
        <v>41</v>
      </c>
      <c r="Z3" s="9" t="s">
        <v>43</v>
      </c>
      <c r="AA3" s="9" t="s">
        <v>45</v>
      </c>
      <c r="AB3" s="9" t="s">
        <v>47</v>
      </c>
      <c r="AC3" s="9" t="s">
        <v>49</v>
      </c>
      <c r="AD3" s="9" t="s">
        <v>51</v>
      </c>
      <c r="AE3" s="9" t="s">
        <v>53</v>
      </c>
      <c r="AF3" s="9" t="s">
        <v>55</v>
      </c>
      <c r="AG3" s="9" t="s">
        <v>57</v>
      </c>
      <c r="AH3" s="9" t="s">
        <v>59</v>
      </c>
      <c r="AI3" s="9" t="s">
        <v>61</v>
      </c>
      <c r="AJ3" s="9" t="s">
        <v>63</v>
      </c>
      <c r="AK3" s="9" t="s">
        <v>65</v>
      </c>
      <c r="AL3" s="9" t="s">
        <v>67</v>
      </c>
      <c r="AM3" s="9" t="s">
        <v>69</v>
      </c>
      <c r="AN3" s="9" t="s">
        <v>71</v>
      </c>
      <c r="AO3" s="9" t="s">
        <v>73</v>
      </c>
      <c r="AP3" s="9" t="s">
        <v>75</v>
      </c>
      <c r="AQ3" s="9" t="s">
        <v>77</v>
      </c>
      <c r="AR3" s="9" t="s">
        <v>79</v>
      </c>
      <c r="AS3" s="9" t="s">
        <v>81</v>
      </c>
      <c r="AT3" s="9" t="s">
        <v>83</v>
      </c>
      <c r="AU3" s="9" t="s">
        <v>85</v>
      </c>
      <c r="AV3" s="9" t="s">
        <v>87</v>
      </c>
      <c r="AW3" s="9" t="s">
        <v>89</v>
      </c>
      <c r="AX3" s="9" t="s">
        <v>91</v>
      </c>
      <c r="AY3" s="9" t="s">
        <v>93</v>
      </c>
      <c r="AZ3" s="9" t="s">
        <v>95</v>
      </c>
      <c r="BA3" s="9" t="s">
        <v>97</v>
      </c>
      <c r="BB3" s="10" t="s">
        <v>99</v>
      </c>
      <c r="BC3" s="11" t="s">
        <v>101</v>
      </c>
    </row>
    <row r="4" spans="1:55" ht="53.25" customHeight="1" thickBot="1">
      <c r="A4" s="257" t="s">
        <v>104</v>
      </c>
      <c r="B4" s="258"/>
      <c r="C4" s="55" t="s">
        <v>1</v>
      </c>
      <c r="D4" s="12" t="s">
        <v>3</v>
      </c>
      <c r="E4" s="13" t="s">
        <v>5</v>
      </c>
      <c r="F4" s="13" t="s">
        <v>7</v>
      </c>
      <c r="G4" s="13" t="s">
        <v>9</v>
      </c>
      <c r="H4" s="13" t="s">
        <v>11</v>
      </c>
      <c r="I4" s="13" t="s">
        <v>13</v>
      </c>
      <c r="J4" s="13" t="s">
        <v>15</v>
      </c>
      <c r="K4" s="13" t="s">
        <v>17</v>
      </c>
      <c r="L4" s="13" t="s">
        <v>19</v>
      </c>
      <c r="M4" s="13" t="s">
        <v>21</v>
      </c>
      <c r="N4" s="13" t="s">
        <v>23</v>
      </c>
      <c r="O4" s="13" t="s">
        <v>25</v>
      </c>
      <c r="P4" s="13" t="s">
        <v>27</v>
      </c>
      <c r="Q4" s="13" t="s">
        <v>29</v>
      </c>
      <c r="R4" s="13" t="s">
        <v>30</v>
      </c>
      <c r="S4" s="13" t="s">
        <v>31</v>
      </c>
      <c r="T4" s="13" t="s">
        <v>33</v>
      </c>
      <c r="U4" s="13" t="s">
        <v>34</v>
      </c>
      <c r="V4" s="13" t="s">
        <v>36</v>
      </c>
      <c r="W4" s="13" t="s">
        <v>38</v>
      </c>
      <c r="X4" s="13" t="s">
        <v>40</v>
      </c>
      <c r="Y4" s="13" t="s">
        <v>42</v>
      </c>
      <c r="Z4" s="13" t="s">
        <v>44</v>
      </c>
      <c r="AA4" s="13" t="s">
        <v>46</v>
      </c>
      <c r="AB4" s="13" t="s">
        <v>48</v>
      </c>
      <c r="AC4" s="13" t="s">
        <v>50</v>
      </c>
      <c r="AD4" s="13" t="s">
        <v>52</v>
      </c>
      <c r="AE4" s="13" t="s">
        <v>54</v>
      </c>
      <c r="AF4" s="13" t="s">
        <v>56</v>
      </c>
      <c r="AG4" s="13" t="s">
        <v>58</v>
      </c>
      <c r="AH4" s="13" t="s">
        <v>60</v>
      </c>
      <c r="AI4" s="13" t="s">
        <v>62</v>
      </c>
      <c r="AJ4" s="13" t="s">
        <v>64</v>
      </c>
      <c r="AK4" s="13" t="s">
        <v>66</v>
      </c>
      <c r="AL4" s="13" t="s">
        <v>68</v>
      </c>
      <c r="AM4" s="13" t="s">
        <v>70</v>
      </c>
      <c r="AN4" s="13" t="s">
        <v>72</v>
      </c>
      <c r="AO4" s="13" t="s">
        <v>74</v>
      </c>
      <c r="AP4" s="13" t="s">
        <v>76</v>
      </c>
      <c r="AQ4" s="13" t="s">
        <v>78</v>
      </c>
      <c r="AR4" s="13" t="s">
        <v>80</v>
      </c>
      <c r="AS4" s="13" t="s">
        <v>82</v>
      </c>
      <c r="AT4" s="13" t="s">
        <v>84</v>
      </c>
      <c r="AU4" s="13" t="s">
        <v>86</v>
      </c>
      <c r="AV4" s="13" t="s">
        <v>88</v>
      </c>
      <c r="AW4" s="13" t="s">
        <v>90</v>
      </c>
      <c r="AX4" s="13" t="s">
        <v>92</v>
      </c>
      <c r="AY4" s="13" t="s">
        <v>94</v>
      </c>
      <c r="AZ4" s="13" t="s">
        <v>96</v>
      </c>
      <c r="BA4" s="13" t="s">
        <v>98</v>
      </c>
      <c r="BB4" s="14" t="s">
        <v>100</v>
      </c>
      <c r="BC4" s="55" t="s">
        <v>102</v>
      </c>
    </row>
    <row r="5" spans="1:55" ht="12.75">
      <c r="A5" s="259">
        <v>2010</v>
      </c>
      <c r="B5" s="25">
        <v>1</v>
      </c>
      <c r="C5" s="87">
        <v>71027</v>
      </c>
      <c r="D5" s="38">
        <v>7025</v>
      </c>
      <c r="E5" s="30">
        <v>1570</v>
      </c>
      <c r="F5" s="38">
        <v>4235</v>
      </c>
      <c r="G5" s="30">
        <v>1319</v>
      </c>
      <c r="H5" s="38">
        <v>3034</v>
      </c>
      <c r="I5" s="31">
        <v>21125</v>
      </c>
      <c r="J5" s="38">
        <v>3183</v>
      </c>
      <c r="K5" s="30">
        <v>4964</v>
      </c>
      <c r="L5" s="38">
        <v>456</v>
      </c>
      <c r="M5" s="31">
        <v>57398</v>
      </c>
      <c r="N5" s="38">
        <v>2184</v>
      </c>
      <c r="O5" s="30">
        <v>533</v>
      </c>
      <c r="P5" s="38">
        <v>1263</v>
      </c>
      <c r="Q5" s="30">
        <v>389</v>
      </c>
      <c r="R5" s="38">
        <v>699</v>
      </c>
      <c r="S5" s="30">
        <v>143</v>
      </c>
      <c r="T5" s="38">
        <v>4469</v>
      </c>
      <c r="U5" s="30">
        <v>220</v>
      </c>
      <c r="V5" s="50">
        <v>54521</v>
      </c>
      <c r="W5" s="31">
        <v>7938</v>
      </c>
      <c r="X5" s="38">
        <v>11058</v>
      </c>
      <c r="Y5" s="31">
        <v>8309</v>
      </c>
      <c r="Z5" s="38">
        <v>2001</v>
      </c>
      <c r="AA5" s="31">
        <v>7791</v>
      </c>
      <c r="AB5" s="38">
        <v>4531</v>
      </c>
      <c r="AC5" s="31">
        <v>120610</v>
      </c>
      <c r="AD5" s="38">
        <v>13316</v>
      </c>
      <c r="AE5" s="31">
        <v>12033</v>
      </c>
      <c r="AF5" s="38">
        <v>1037</v>
      </c>
      <c r="AG5" s="31">
        <v>43442</v>
      </c>
      <c r="AH5" s="50">
        <v>15735</v>
      </c>
      <c r="AI5" s="30">
        <v>4922</v>
      </c>
      <c r="AJ5" s="38">
        <v>6300</v>
      </c>
      <c r="AK5" s="30">
        <v>3347</v>
      </c>
      <c r="AL5" s="38">
        <v>11394</v>
      </c>
      <c r="AM5" s="30">
        <v>19060</v>
      </c>
      <c r="AN5" s="38">
        <v>2547</v>
      </c>
      <c r="AO5" s="31">
        <v>19720</v>
      </c>
      <c r="AP5" s="38">
        <v>4335</v>
      </c>
      <c r="AQ5" s="30">
        <v>1202</v>
      </c>
      <c r="AR5" s="38">
        <v>3604</v>
      </c>
      <c r="AS5" s="30">
        <v>2834</v>
      </c>
      <c r="AT5" s="38">
        <v>11202</v>
      </c>
      <c r="AU5" s="30">
        <v>9082</v>
      </c>
      <c r="AV5" s="38">
        <v>3389</v>
      </c>
      <c r="AW5" s="30">
        <v>11903</v>
      </c>
      <c r="AX5" s="38">
        <v>601</v>
      </c>
      <c r="AY5" s="30">
        <v>1730</v>
      </c>
      <c r="AZ5" s="38">
        <v>5524</v>
      </c>
      <c r="BA5" s="30">
        <v>536</v>
      </c>
      <c r="BB5" s="38">
        <v>365</v>
      </c>
      <c r="BC5" s="32">
        <v>611155</v>
      </c>
    </row>
    <row r="6" spans="1:55" ht="12.75">
      <c r="A6" s="260"/>
      <c r="B6" s="26">
        <v>2</v>
      </c>
      <c r="C6" s="87">
        <v>76911</v>
      </c>
      <c r="D6" s="38">
        <v>10005</v>
      </c>
      <c r="E6" s="30">
        <v>1584</v>
      </c>
      <c r="F6" s="38">
        <v>9292</v>
      </c>
      <c r="G6" s="30">
        <v>388</v>
      </c>
      <c r="H6" s="38">
        <v>3072</v>
      </c>
      <c r="I6" s="31">
        <v>26490</v>
      </c>
      <c r="J6" s="38">
        <v>1554</v>
      </c>
      <c r="K6" s="30">
        <v>6236</v>
      </c>
      <c r="L6" s="38">
        <v>437</v>
      </c>
      <c r="M6" s="31">
        <v>37943</v>
      </c>
      <c r="N6" s="38">
        <v>1388</v>
      </c>
      <c r="O6" s="30">
        <v>757</v>
      </c>
      <c r="P6" s="38">
        <v>2015</v>
      </c>
      <c r="Q6" s="30">
        <v>301</v>
      </c>
      <c r="R6" s="38">
        <v>520</v>
      </c>
      <c r="S6" s="30">
        <v>36</v>
      </c>
      <c r="T6" s="38">
        <v>5979</v>
      </c>
      <c r="U6" s="30">
        <v>122</v>
      </c>
      <c r="V6" s="50">
        <v>57584</v>
      </c>
      <c r="W6" s="31">
        <v>10738</v>
      </c>
      <c r="X6" s="38">
        <v>10988</v>
      </c>
      <c r="Y6" s="31">
        <v>11023</v>
      </c>
      <c r="Z6" s="38">
        <v>5494</v>
      </c>
      <c r="AA6" s="31">
        <v>7864</v>
      </c>
      <c r="AB6" s="38">
        <v>5623</v>
      </c>
      <c r="AC6" s="31">
        <v>36216</v>
      </c>
      <c r="AD6" s="38">
        <v>7723</v>
      </c>
      <c r="AE6" s="31">
        <v>14267</v>
      </c>
      <c r="AF6" s="38">
        <v>962</v>
      </c>
      <c r="AG6" s="31">
        <v>56716</v>
      </c>
      <c r="AH6" s="50">
        <v>18397</v>
      </c>
      <c r="AI6" s="30">
        <v>4569</v>
      </c>
      <c r="AJ6" s="38">
        <v>5788</v>
      </c>
      <c r="AK6" s="30">
        <v>3465</v>
      </c>
      <c r="AL6" s="38">
        <v>4209</v>
      </c>
      <c r="AM6" s="30">
        <v>10541</v>
      </c>
      <c r="AN6" s="38">
        <v>2389</v>
      </c>
      <c r="AO6" s="31">
        <v>16752</v>
      </c>
      <c r="AP6" s="38">
        <v>4225</v>
      </c>
      <c r="AQ6" s="30">
        <v>790</v>
      </c>
      <c r="AR6" s="38">
        <v>2450</v>
      </c>
      <c r="AS6" s="30">
        <v>3810</v>
      </c>
      <c r="AT6" s="38">
        <v>9743</v>
      </c>
      <c r="AU6" s="30">
        <v>10896</v>
      </c>
      <c r="AV6" s="38">
        <v>2978</v>
      </c>
      <c r="AW6" s="30">
        <v>10772</v>
      </c>
      <c r="AX6" s="38">
        <v>384</v>
      </c>
      <c r="AY6" s="30">
        <v>2312</v>
      </c>
      <c r="AZ6" s="38">
        <v>2599</v>
      </c>
      <c r="BA6" s="30">
        <v>385</v>
      </c>
      <c r="BB6" s="38">
        <v>440</v>
      </c>
      <c r="BC6" s="32">
        <v>528122</v>
      </c>
    </row>
    <row r="7" spans="1:55" ht="12.75">
      <c r="A7" s="260"/>
      <c r="B7" s="26">
        <v>3</v>
      </c>
      <c r="C7" s="87">
        <v>92464</v>
      </c>
      <c r="D7" s="38">
        <v>9335</v>
      </c>
      <c r="E7" s="30">
        <v>2994</v>
      </c>
      <c r="F7" s="38">
        <v>20186</v>
      </c>
      <c r="G7" s="30">
        <v>1292</v>
      </c>
      <c r="H7" s="38">
        <v>7819</v>
      </c>
      <c r="I7" s="31">
        <v>34956</v>
      </c>
      <c r="J7" s="38">
        <v>3553</v>
      </c>
      <c r="K7" s="30">
        <v>7146</v>
      </c>
      <c r="L7" s="38">
        <v>433</v>
      </c>
      <c r="M7" s="31">
        <v>117768</v>
      </c>
      <c r="N7" s="38">
        <v>3554</v>
      </c>
      <c r="O7" s="30">
        <v>884</v>
      </c>
      <c r="P7" s="38">
        <v>2692</v>
      </c>
      <c r="Q7" s="30">
        <v>672</v>
      </c>
      <c r="R7" s="38">
        <v>678</v>
      </c>
      <c r="S7" s="30">
        <v>50</v>
      </c>
      <c r="T7" s="38">
        <v>17491</v>
      </c>
      <c r="U7" s="30">
        <v>180</v>
      </c>
      <c r="V7" s="50">
        <v>112292</v>
      </c>
      <c r="W7" s="31">
        <v>14488</v>
      </c>
      <c r="X7" s="38">
        <v>20088</v>
      </c>
      <c r="Y7" s="31">
        <v>12498</v>
      </c>
      <c r="Z7" s="38">
        <v>5291</v>
      </c>
      <c r="AA7" s="31">
        <v>15925</v>
      </c>
      <c r="AB7" s="38">
        <v>8158</v>
      </c>
      <c r="AC7" s="31">
        <v>64460</v>
      </c>
      <c r="AD7" s="38">
        <v>21957</v>
      </c>
      <c r="AE7" s="31">
        <v>17292</v>
      </c>
      <c r="AF7" s="38">
        <v>2067</v>
      </c>
      <c r="AG7" s="31">
        <v>64227</v>
      </c>
      <c r="AH7" s="50">
        <v>43747</v>
      </c>
      <c r="AI7" s="30">
        <v>11637</v>
      </c>
      <c r="AJ7" s="38">
        <v>9882</v>
      </c>
      <c r="AK7" s="30">
        <v>4897</v>
      </c>
      <c r="AL7" s="38">
        <v>9709</v>
      </c>
      <c r="AM7" s="30">
        <v>20181</v>
      </c>
      <c r="AN7" s="38">
        <v>5727</v>
      </c>
      <c r="AO7" s="31">
        <v>36118</v>
      </c>
      <c r="AP7" s="38">
        <v>3980</v>
      </c>
      <c r="AQ7" s="30">
        <v>2150</v>
      </c>
      <c r="AR7" s="38">
        <v>4422</v>
      </c>
      <c r="AS7" s="30">
        <v>5968</v>
      </c>
      <c r="AT7" s="38">
        <v>18036</v>
      </c>
      <c r="AU7" s="30">
        <v>15963</v>
      </c>
      <c r="AV7" s="38">
        <v>3651</v>
      </c>
      <c r="AW7" s="30">
        <v>16006</v>
      </c>
      <c r="AX7" s="38">
        <v>444</v>
      </c>
      <c r="AY7" s="30">
        <v>3418</v>
      </c>
      <c r="AZ7" s="38">
        <v>4312</v>
      </c>
      <c r="BA7" s="30">
        <v>893</v>
      </c>
      <c r="BB7" s="38">
        <v>664</v>
      </c>
      <c r="BC7" s="32">
        <v>904695</v>
      </c>
    </row>
    <row r="8" spans="1:55" ht="12.75">
      <c r="A8" s="260"/>
      <c r="B8" s="73" t="s">
        <v>109</v>
      </c>
      <c r="C8" s="88">
        <f aca="true" t="shared" si="0" ref="C8:AU8">SUM(C5:C7)</f>
        <v>240402</v>
      </c>
      <c r="D8" s="74">
        <f t="shared" si="0"/>
        <v>26365</v>
      </c>
      <c r="E8" s="75">
        <f t="shared" si="0"/>
        <v>6148</v>
      </c>
      <c r="F8" s="74">
        <f t="shared" si="0"/>
        <v>33713</v>
      </c>
      <c r="G8" s="75">
        <f t="shared" si="0"/>
        <v>2999</v>
      </c>
      <c r="H8" s="74">
        <f t="shared" si="0"/>
        <v>13925</v>
      </c>
      <c r="I8" s="76">
        <f t="shared" si="0"/>
        <v>82571</v>
      </c>
      <c r="J8" s="74">
        <f t="shared" si="0"/>
        <v>8290</v>
      </c>
      <c r="K8" s="75">
        <f t="shared" si="0"/>
        <v>18346</v>
      </c>
      <c r="L8" s="74">
        <f t="shared" si="0"/>
        <v>1326</v>
      </c>
      <c r="M8" s="76">
        <f t="shared" si="0"/>
        <v>213109</v>
      </c>
      <c r="N8" s="74">
        <f t="shared" si="0"/>
        <v>7126</v>
      </c>
      <c r="O8" s="75">
        <f t="shared" si="0"/>
        <v>2174</v>
      </c>
      <c r="P8" s="74">
        <f t="shared" si="0"/>
        <v>5970</v>
      </c>
      <c r="Q8" s="75">
        <f t="shared" si="0"/>
        <v>1362</v>
      </c>
      <c r="R8" s="74">
        <f t="shared" si="0"/>
        <v>1897</v>
      </c>
      <c r="S8" s="75">
        <f t="shared" si="0"/>
        <v>229</v>
      </c>
      <c r="T8" s="74">
        <f t="shared" si="0"/>
        <v>27939</v>
      </c>
      <c r="U8" s="75">
        <f t="shared" si="0"/>
        <v>522</v>
      </c>
      <c r="V8" s="77">
        <f t="shared" si="0"/>
        <v>224397</v>
      </c>
      <c r="W8" s="76">
        <f t="shared" si="0"/>
        <v>33164</v>
      </c>
      <c r="X8" s="74">
        <f t="shared" si="0"/>
        <v>42134</v>
      </c>
      <c r="Y8" s="76">
        <f t="shared" si="0"/>
        <v>31830</v>
      </c>
      <c r="Z8" s="74">
        <f t="shared" si="0"/>
        <v>12786</v>
      </c>
      <c r="AA8" s="76">
        <f t="shared" si="0"/>
        <v>31580</v>
      </c>
      <c r="AB8" s="74">
        <f t="shared" si="0"/>
        <v>18312</v>
      </c>
      <c r="AC8" s="76">
        <f t="shared" si="0"/>
        <v>221286</v>
      </c>
      <c r="AD8" s="74">
        <f t="shared" si="0"/>
        <v>42996</v>
      </c>
      <c r="AE8" s="76">
        <f t="shared" si="0"/>
        <v>43592</v>
      </c>
      <c r="AF8" s="74">
        <f t="shared" si="0"/>
        <v>4066</v>
      </c>
      <c r="AG8" s="76">
        <f t="shared" si="0"/>
        <v>164385</v>
      </c>
      <c r="AH8" s="77">
        <f t="shared" si="0"/>
        <v>77879</v>
      </c>
      <c r="AI8" s="75">
        <f t="shared" si="0"/>
        <v>21128</v>
      </c>
      <c r="AJ8" s="74">
        <f t="shared" si="0"/>
        <v>21970</v>
      </c>
      <c r="AK8" s="75">
        <f t="shared" si="0"/>
        <v>11709</v>
      </c>
      <c r="AL8" s="74">
        <f t="shared" si="0"/>
        <v>25312</v>
      </c>
      <c r="AM8" s="75">
        <f t="shared" si="0"/>
        <v>49782</v>
      </c>
      <c r="AN8" s="74">
        <f t="shared" si="0"/>
        <v>10663</v>
      </c>
      <c r="AO8" s="76">
        <f t="shared" si="0"/>
        <v>72590</v>
      </c>
      <c r="AP8" s="74">
        <f t="shared" si="0"/>
        <v>12540</v>
      </c>
      <c r="AQ8" s="75">
        <f t="shared" si="0"/>
        <v>4142</v>
      </c>
      <c r="AR8" s="74">
        <f t="shared" si="0"/>
        <v>10476</v>
      </c>
      <c r="AS8" s="75">
        <f t="shared" si="0"/>
        <v>12612</v>
      </c>
      <c r="AT8" s="74">
        <f t="shared" si="0"/>
        <v>38981</v>
      </c>
      <c r="AU8" s="75">
        <f t="shared" si="0"/>
        <v>35941</v>
      </c>
      <c r="AV8" s="74">
        <f aca="true" t="shared" si="1" ref="AV8:BB8">SUM(AV5:AV7)</f>
        <v>10018</v>
      </c>
      <c r="AW8" s="75">
        <f t="shared" si="1"/>
        <v>38681</v>
      </c>
      <c r="AX8" s="74">
        <f t="shared" si="1"/>
        <v>1429</v>
      </c>
      <c r="AY8" s="75">
        <f t="shared" si="1"/>
        <v>7460</v>
      </c>
      <c r="AZ8" s="74">
        <f t="shared" si="1"/>
        <v>12435</v>
      </c>
      <c r="BA8" s="75">
        <f t="shared" si="1"/>
        <v>1814</v>
      </c>
      <c r="BB8" s="74">
        <f t="shared" si="1"/>
        <v>1469</v>
      </c>
      <c r="BC8" s="78">
        <f>SUM(BC5:BC7)</f>
        <v>2043972</v>
      </c>
    </row>
    <row r="9" spans="1:55" ht="12.75">
      <c r="A9" s="260"/>
      <c r="B9" s="26">
        <v>4</v>
      </c>
      <c r="C9" s="89">
        <v>95097</v>
      </c>
      <c r="D9" s="44">
        <v>14909</v>
      </c>
      <c r="E9" s="15">
        <v>3084</v>
      </c>
      <c r="F9" s="44">
        <v>31080</v>
      </c>
      <c r="G9" s="15">
        <v>759</v>
      </c>
      <c r="H9" s="44">
        <v>10091</v>
      </c>
      <c r="I9" s="18">
        <v>54130</v>
      </c>
      <c r="J9" s="44">
        <v>11029</v>
      </c>
      <c r="K9" s="15">
        <v>4677</v>
      </c>
      <c r="L9" s="44">
        <v>854</v>
      </c>
      <c r="M9" s="18">
        <v>113054</v>
      </c>
      <c r="N9" s="44">
        <v>7198</v>
      </c>
      <c r="O9" s="15">
        <v>1001</v>
      </c>
      <c r="P9" s="44">
        <v>1710</v>
      </c>
      <c r="Q9" s="15">
        <v>460</v>
      </c>
      <c r="R9" s="44">
        <v>803</v>
      </c>
      <c r="S9" s="15">
        <v>116</v>
      </c>
      <c r="T9" s="44">
        <v>12997</v>
      </c>
      <c r="U9" s="15">
        <v>228</v>
      </c>
      <c r="V9" s="53">
        <v>122497</v>
      </c>
      <c r="W9" s="18">
        <v>22160</v>
      </c>
      <c r="X9" s="44">
        <v>19092</v>
      </c>
      <c r="Y9" s="18">
        <v>21162</v>
      </c>
      <c r="Z9" s="44">
        <v>6494</v>
      </c>
      <c r="AA9" s="18">
        <v>16615</v>
      </c>
      <c r="AB9" s="44">
        <v>9491</v>
      </c>
      <c r="AC9" s="18">
        <v>79839</v>
      </c>
      <c r="AD9" s="44">
        <v>11754</v>
      </c>
      <c r="AE9" s="18">
        <v>19180</v>
      </c>
      <c r="AF9" s="44">
        <v>4740</v>
      </c>
      <c r="AG9" s="18">
        <v>61913</v>
      </c>
      <c r="AH9" s="53">
        <v>57565</v>
      </c>
      <c r="AI9" s="15">
        <v>23590</v>
      </c>
      <c r="AJ9" s="44">
        <v>12919</v>
      </c>
      <c r="AK9" s="15">
        <v>10560</v>
      </c>
      <c r="AL9" s="44">
        <v>12203</v>
      </c>
      <c r="AM9" s="15">
        <v>32812</v>
      </c>
      <c r="AN9" s="44">
        <v>7161</v>
      </c>
      <c r="AO9" s="18">
        <v>44132</v>
      </c>
      <c r="AP9" s="44">
        <v>5465</v>
      </c>
      <c r="AQ9" s="15">
        <v>2317</v>
      </c>
      <c r="AR9" s="44">
        <v>5233</v>
      </c>
      <c r="AS9" s="15">
        <v>6355</v>
      </c>
      <c r="AT9" s="44">
        <v>16824</v>
      </c>
      <c r="AU9" s="15">
        <v>13028</v>
      </c>
      <c r="AV9" s="44">
        <v>4858</v>
      </c>
      <c r="AW9" s="15">
        <v>17908</v>
      </c>
      <c r="AX9" s="44">
        <v>519</v>
      </c>
      <c r="AY9" s="15">
        <v>2172</v>
      </c>
      <c r="AZ9" s="44">
        <v>5887</v>
      </c>
      <c r="BA9" s="15">
        <v>1052</v>
      </c>
      <c r="BB9" s="39">
        <v>2383</v>
      </c>
      <c r="BC9" s="33">
        <v>1043157</v>
      </c>
    </row>
    <row r="10" spans="1:55" ht="12.75">
      <c r="A10" s="260"/>
      <c r="B10" s="26">
        <v>5</v>
      </c>
      <c r="C10" s="89">
        <v>103373</v>
      </c>
      <c r="D10" s="44">
        <v>18624</v>
      </c>
      <c r="E10" s="15">
        <v>3888</v>
      </c>
      <c r="F10" s="44">
        <v>33480</v>
      </c>
      <c r="G10" s="15">
        <v>918</v>
      </c>
      <c r="H10" s="44">
        <v>10492</v>
      </c>
      <c r="I10" s="18">
        <v>67047</v>
      </c>
      <c r="J10" s="44">
        <v>3567</v>
      </c>
      <c r="K10" s="15">
        <v>4692</v>
      </c>
      <c r="L10" s="44">
        <v>837</v>
      </c>
      <c r="M10" s="18">
        <v>60591</v>
      </c>
      <c r="N10" s="44">
        <v>3779</v>
      </c>
      <c r="O10" s="15">
        <v>857</v>
      </c>
      <c r="P10" s="44">
        <v>2714</v>
      </c>
      <c r="Q10" s="15">
        <v>1052</v>
      </c>
      <c r="R10" s="44">
        <v>1318</v>
      </c>
      <c r="S10" s="15">
        <v>160</v>
      </c>
      <c r="T10" s="44">
        <v>16907</v>
      </c>
      <c r="U10" s="15">
        <v>348</v>
      </c>
      <c r="V10" s="53">
        <v>155361</v>
      </c>
      <c r="W10" s="18">
        <v>33767</v>
      </c>
      <c r="X10" s="44">
        <v>21467</v>
      </c>
      <c r="Y10" s="18">
        <v>39855</v>
      </c>
      <c r="Z10" s="44">
        <v>5091</v>
      </c>
      <c r="AA10" s="18">
        <v>21507</v>
      </c>
      <c r="AB10" s="44">
        <v>9937</v>
      </c>
      <c r="AC10" s="18">
        <v>108509</v>
      </c>
      <c r="AD10" s="44">
        <v>8057</v>
      </c>
      <c r="AE10" s="18">
        <v>19998</v>
      </c>
      <c r="AF10" s="44">
        <v>3111</v>
      </c>
      <c r="AG10" s="18">
        <v>72310</v>
      </c>
      <c r="AH10" s="53">
        <v>35416</v>
      </c>
      <c r="AI10" s="15">
        <v>28138</v>
      </c>
      <c r="AJ10" s="44">
        <v>15518</v>
      </c>
      <c r="AK10" s="15">
        <v>11321</v>
      </c>
      <c r="AL10" s="44">
        <v>19009</v>
      </c>
      <c r="AM10" s="15">
        <v>30868</v>
      </c>
      <c r="AN10" s="44">
        <v>14141</v>
      </c>
      <c r="AO10" s="18">
        <v>80395</v>
      </c>
      <c r="AP10" s="44">
        <v>11209</v>
      </c>
      <c r="AQ10" s="15">
        <v>3128</v>
      </c>
      <c r="AR10" s="44">
        <v>8838</v>
      </c>
      <c r="AS10" s="15">
        <v>10589</v>
      </c>
      <c r="AT10" s="44">
        <v>19762</v>
      </c>
      <c r="AU10" s="15">
        <v>19821</v>
      </c>
      <c r="AV10" s="44">
        <v>7819</v>
      </c>
      <c r="AW10" s="15">
        <v>24057</v>
      </c>
      <c r="AX10" s="44">
        <v>1021</v>
      </c>
      <c r="AY10" s="15">
        <v>3412</v>
      </c>
      <c r="AZ10" s="44">
        <v>14379</v>
      </c>
      <c r="BA10" s="15">
        <v>1395</v>
      </c>
      <c r="BB10" s="39">
        <v>946</v>
      </c>
      <c r="BC10" s="33">
        <v>1194796</v>
      </c>
    </row>
    <row r="11" spans="1:55" ht="12.75">
      <c r="A11" s="260"/>
      <c r="B11" s="26">
        <v>6</v>
      </c>
      <c r="C11" s="89">
        <v>101069</v>
      </c>
      <c r="D11" s="44">
        <v>11887</v>
      </c>
      <c r="E11" s="15">
        <v>2235</v>
      </c>
      <c r="F11" s="44">
        <v>22244</v>
      </c>
      <c r="G11" s="15">
        <v>1423</v>
      </c>
      <c r="H11" s="44">
        <v>10026</v>
      </c>
      <c r="I11" s="18">
        <v>49014</v>
      </c>
      <c r="J11" s="44">
        <v>12888</v>
      </c>
      <c r="K11" s="15">
        <v>5092</v>
      </c>
      <c r="L11" s="44">
        <v>545</v>
      </c>
      <c r="M11" s="18">
        <v>45838</v>
      </c>
      <c r="N11" s="44">
        <v>1865</v>
      </c>
      <c r="O11" s="15">
        <v>525</v>
      </c>
      <c r="P11" s="44">
        <v>2990</v>
      </c>
      <c r="Q11" s="15">
        <v>865</v>
      </c>
      <c r="R11" s="44">
        <v>897</v>
      </c>
      <c r="S11" s="15">
        <v>66</v>
      </c>
      <c r="T11" s="44">
        <v>13072</v>
      </c>
      <c r="U11" s="15">
        <v>361</v>
      </c>
      <c r="V11" s="53">
        <v>133517</v>
      </c>
      <c r="W11" s="18">
        <v>22390</v>
      </c>
      <c r="X11" s="44">
        <v>17108</v>
      </c>
      <c r="Y11" s="18">
        <v>40696</v>
      </c>
      <c r="Z11" s="44">
        <v>5996</v>
      </c>
      <c r="AA11" s="18">
        <v>16104</v>
      </c>
      <c r="AB11" s="44">
        <v>8034</v>
      </c>
      <c r="AC11" s="18">
        <v>70954</v>
      </c>
      <c r="AD11" s="44">
        <v>6187</v>
      </c>
      <c r="AE11" s="18">
        <v>23161</v>
      </c>
      <c r="AF11" s="44">
        <v>2309</v>
      </c>
      <c r="AG11" s="18">
        <v>69514</v>
      </c>
      <c r="AH11" s="53">
        <v>48424</v>
      </c>
      <c r="AI11" s="15">
        <v>14034</v>
      </c>
      <c r="AJ11" s="44">
        <v>11873</v>
      </c>
      <c r="AK11" s="15">
        <v>6867</v>
      </c>
      <c r="AL11" s="44">
        <v>9525</v>
      </c>
      <c r="AM11" s="15">
        <v>21336</v>
      </c>
      <c r="AN11" s="44">
        <v>11973</v>
      </c>
      <c r="AO11" s="18">
        <v>87716</v>
      </c>
      <c r="AP11" s="44">
        <v>8852</v>
      </c>
      <c r="AQ11" s="15">
        <v>4292</v>
      </c>
      <c r="AR11" s="44">
        <v>10559</v>
      </c>
      <c r="AS11" s="15">
        <v>9090</v>
      </c>
      <c r="AT11" s="44">
        <v>22157</v>
      </c>
      <c r="AU11" s="15">
        <v>20122</v>
      </c>
      <c r="AV11" s="44">
        <v>8222</v>
      </c>
      <c r="AW11" s="15">
        <v>26819</v>
      </c>
      <c r="AX11" s="44">
        <v>1150</v>
      </c>
      <c r="AY11" s="15">
        <v>3247</v>
      </c>
      <c r="AZ11" s="44">
        <v>16380</v>
      </c>
      <c r="BA11" s="15">
        <v>1835</v>
      </c>
      <c r="BB11" s="39">
        <v>409</v>
      </c>
      <c r="BC11" s="33">
        <v>1043754</v>
      </c>
    </row>
    <row r="12" spans="1:55" ht="12.75">
      <c r="A12" s="260"/>
      <c r="B12" s="27" t="s">
        <v>111</v>
      </c>
      <c r="C12" s="90">
        <f aca="true" t="shared" si="2" ref="C12:AH12">SUM(C9:C11)</f>
        <v>299539</v>
      </c>
      <c r="D12" s="40">
        <f t="shared" si="2"/>
        <v>45420</v>
      </c>
      <c r="E12" s="21">
        <f t="shared" si="2"/>
        <v>9207</v>
      </c>
      <c r="F12" s="40">
        <f t="shared" si="2"/>
        <v>86804</v>
      </c>
      <c r="G12" s="21">
        <f t="shared" si="2"/>
        <v>3100</v>
      </c>
      <c r="H12" s="40">
        <f t="shared" si="2"/>
        <v>30609</v>
      </c>
      <c r="I12" s="22">
        <f t="shared" si="2"/>
        <v>170191</v>
      </c>
      <c r="J12" s="40">
        <f t="shared" si="2"/>
        <v>27484</v>
      </c>
      <c r="K12" s="21">
        <f t="shared" si="2"/>
        <v>14461</v>
      </c>
      <c r="L12" s="40">
        <f t="shared" si="2"/>
        <v>2236</v>
      </c>
      <c r="M12" s="22">
        <f t="shared" si="2"/>
        <v>219483</v>
      </c>
      <c r="N12" s="40">
        <f t="shared" si="2"/>
        <v>12842</v>
      </c>
      <c r="O12" s="21">
        <f t="shared" si="2"/>
        <v>2383</v>
      </c>
      <c r="P12" s="40">
        <f t="shared" si="2"/>
        <v>7414</v>
      </c>
      <c r="Q12" s="21">
        <f t="shared" si="2"/>
        <v>2377</v>
      </c>
      <c r="R12" s="40">
        <f t="shared" si="2"/>
        <v>3018</v>
      </c>
      <c r="S12" s="21">
        <f t="shared" si="2"/>
        <v>342</v>
      </c>
      <c r="T12" s="40">
        <f t="shared" si="2"/>
        <v>42976</v>
      </c>
      <c r="U12" s="21">
        <f t="shared" si="2"/>
        <v>937</v>
      </c>
      <c r="V12" s="54">
        <f t="shared" si="2"/>
        <v>411375</v>
      </c>
      <c r="W12" s="22">
        <f t="shared" si="2"/>
        <v>78317</v>
      </c>
      <c r="X12" s="40">
        <f t="shared" si="2"/>
        <v>57667</v>
      </c>
      <c r="Y12" s="22">
        <f t="shared" si="2"/>
        <v>101713</v>
      </c>
      <c r="Z12" s="40">
        <f t="shared" si="2"/>
        <v>17581</v>
      </c>
      <c r="AA12" s="22">
        <f t="shared" si="2"/>
        <v>54226</v>
      </c>
      <c r="AB12" s="40">
        <f t="shared" si="2"/>
        <v>27462</v>
      </c>
      <c r="AC12" s="22">
        <f t="shared" si="2"/>
        <v>259302</v>
      </c>
      <c r="AD12" s="40">
        <f t="shared" si="2"/>
        <v>25998</v>
      </c>
      <c r="AE12" s="22">
        <f t="shared" si="2"/>
        <v>62339</v>
      </c>
      <c r="AF12" s="40">
        <f t="shared" si="2"/>
        <v>10160</v>
      </c>
      <c r="AG12" s="22">
        <f t="shared" si="2"/>
        <v>203737</v>
      </c>
      <c r="AH12" s="54">
        <f t="shared" si="2"/>
        <v>141405</v>
      </c>
      <c r="AI12" s="21">
        <f aca="true" t="shared" si="3" ref="AI12:BC12">SUM(AI9:AI11)</f>
        <v>65762</v>
      </c>
      <c r="AJ12" s="40">
        <f t="shared" si="3"/>
        <v>40310</v>
      </c>
      <c r="AK12" s="21">
        <f t="shared" si="3"/>
        <v>28748</v>
      </c>
      <c r="AL12" s="40">
        <f t="shared" si="3"/>
        <v>40737</v>
      </c>
      <c r="AM12" s="21">
        <f t="shared" si="3"/>
        <v>85016</v>
      </c>
      <c r="AN12" s="40">
        <f t="shared" si="3"/>
        <v>33275</v>
      </c>
      <c r="AO12" s="22">
        <f t="shared" si="3"/>
        <v>212243</v>
      </c>
      <c r="AP12" s="40">
        <f t="shared" si="3"/>
        <v>25526</v>
      </c>
      <c r="AQ12" s="21">
        <f t="shared" si="3"/>
        <v>9737</v>
      </c>
      <c r="AR12" s="40">
        <f t="shared" si="3"/>
        <v>24630</v>
      </c>
      <c r="AS12" s="21">
        <f t="shared" si="3"/>
        <v>26034</v>
      </c>
      <c r="AT12" s="40">
        <f t="shared" si="3"/>
        <v>58743</v>
      </c>
      <c r="AU12" s="21">
        <f t="shared" si="3"/>
        <v>52971</v>
      </c>
      <c r="AV12" s="40">
        <f t="shared" si="3"/>
        <v>20899</v>
      </c>
      <c r="AW12" s="21">
        <f t="shared" si="3"/>
        <v>68784</v>
      </c>
      <c r="AX12" s="40">
        <f t="shared" si="3"/>
        <v>2690</v>
      </c>
      <c r="AY12" s="21">
        <f t="shared" si="3"/>
        <v>8831</v>
      </c>
      <c r="AZ12" s="40">
        <f t="shared" si="3"/>
        <v>36646</v>
      </c>
      <c r="BA12" s="21">
        <f t="shared" si="3"/>
        <v>4282</v>
      </c>
      <c r="BB12" s="40">
        <f t="shared" si="3"/>
        <v>3738</v>
      </c>
      <c r="BC12" s="35">
        <f t="shared" si="3"/>
        <v>3281707</v>
      </c>
    </row>
    <row r="13" spans="1:55" ht="12.75">
      <c r="A13" s="260"/>
      <c r="B13" s="131" t="s">
        <v>115</v>
      </c>
      <c r="C13" s="91">
        <f>C12+C8</f>
        <v>539941</v>
      </c>
      <c r="D13" s="56">
        <f aca="true" t="shared" si="4" ref="D13:BC13">D12+D8</f>
        <v>71785</v>
      </c>
      <c r="E13" s="57">
        <f t="shared" si="4"/>
        <v>15355</v>
      </c>
      <c r="F13" s="58">
        <f t="shared" si="4"/>
        <v>120517</v>
      </c>
      <c r="G13" s="57">
        <f t="shared" si="4"/>
        <v>6099</v>
      </c>
      <c r="H13" s="58">
        <f t="shared" si="4"/>
        <v>44534</v>
      </c>
      <c r="I13" s="101">
        <f t="shared" si="4"/>
        <v>252762</v>
      </c>
      <c r="J13" s="58">
        <f t="shared" si="4"/>
        <v>35774</v>
      </c>
      <c r="K13" s="57">
        <f t="shared" si="4"/>
        <v>32807</v>
      </c>
      <c r="L13" s="58">
        <f t="shared" si="4"/>
        <v>3562</v>
      </c>
      <c r="M13" s="101">
        <f t="shared" si="4"/>
        <v>432592</v>
      </c>
      <c r="N13" s="58">
        <f t="shared" si="4"/>
        <v>19968</v>
      </c>
      <c r="O13" s="57">
        <f t="shared" si="4"/>
        <v>4557</v>
      </c>
      <c r="P13" s="58">
        <f t="shared" si="4"/>
        <v>13384</v>
      </c>
      <c r="Q13" s="57">
        <f t="shared" si="4"/>
        <v>3739</v>
      </c>
      <c r="R13" s="58">
        <f t="shared" si="4"/>
        <v>4915</v>
      </c>
      <c r="S13" s="57">
        <f t="shared" si="4"/>
        <v>571</v>
      </c>
      <c r="T13" s="58">
        <f t="shared" si="4"/>
        <v>70915</v>
      </c>
      <c r="U13" s="57">
        <f t="shared" si="4"/>
        <v>1459</v>
      </c>
      <c r="V13" s="110">
        <f t="shared" si="4"/>
        <v>635772</v>
      </c>
      <c r="W13" s="101">
        <f t="shared" si="4"/>
        <v>111481</v>
      </c>
      <c r="X13" s="58">
        <f t="shared" si="4"/>
        <v>99801</v>
      </c>
      <c r="Y13" s="101">
        <f t="shared" si="4"/>
        <v>133543</v>
      </c>
      <c r="Z13" s="58">
        <f t="shared" si="4"/>
        <v>30367</v>
      </c>
      <c r="AA13" s="101">
        <f t="shared" si="4"/>
        <v>85806</v>
      </c>
      <c r="AB13" s="58">
        <f t="shared" si="4"/>
        <v>45774</v>
      </c>
      <c r="AC13" s="101">
        <f t="shared" si="4"/>
        <v>480588</v>
      </c>
      <c r="AD13" s="58">
        <f t="shared" si="4"/>
        <v>68994</v>
      </c>
      <c r="AE13" s="101">
        <f t="shared" si="4"/>
        <v>105931</v>
      </c>
      <c r="AF13" s="58">
        <f t="shared" si="4"/>
        <v>14226</v>
      </c>
      <c r="AG13" s="101">
        <f t="shared" si="4"/>
        <v>368122</v>
      </c>
      <c r="AH13" s="110">
        <f t="shared" si="4"/>
        <v>219284</v>
      </c>
      <c r="AI13" s="57">
        <f t="shared" si="4"/>
        <v>86890</v>
      </c>
      <c r="AJ13" s="58">
        <f t="shared" si="4"/>
        <v>62280</v>
      </c>
      <c r="AK13" s="57">
        <f t="shared" si="4"/>
        <v>40457</v>
      </c>
      <c r="AL13" s="58">
        <f t="shared" si="4"/>
        <v>66049</v>
      </c>
      <c r="AM13" s="57">
        <f t="shared" si="4"/>
        <v>134798</v>
      </c>
      <c r="AN13" s="58">
        <f t="shared" si="4"/>
        <v>43938</v>
      </c>
      <c r="AO13" s="101">
        <f t="shared" si="4"/>
        <v>284833</v>
      </c>
      <c r="AP13" s="58">
        <f t="shared" si="4"/>
        <v>38066</v>
      </c>
      <c r="AQ13" s="57">
        <f t="shared" si="4"/>
        <v>13879</v>
      </c>
      <c r="AR13" s="58">
        <f t="shared" si="4"/>
        <v>35106</v>
      </c>
      <c r="AS13" s="57">
        <f t="shared" si="4"/>
        <v>38646</v>
      </c>
      <c r="AT13" s="58">
        <f t="shared" si="4"/>
        <v>97724</v>
      </c>
      <c r="AU13" s="57">
        <f t="shared" si="4"/>
        <v>88912</v>
      </c>
      <c r="AV13" s="58">
        <f t="shared" si="4"/>
        <v>30917</v>
      </c>
      <c r="AW13" s="57">
        <f t="shared" si="4"/>
        <v>107465</v>
      </c>
      <c r="AX13" s="58">
        <f t="shared" si="4"/>
        <v>4119</v>
      </c>
      <c r="AY13" s="57">
        <f t="shared" si="4"/>
        <v>16291</v>
      </c>
      <c r="AZ13" s="58">
        <f t="shared" si="4"/>
        <v>49081</v>
      </c>
      <c r="BA13" s="57">
        <f t="shared" si="4"/>
        <v>6096</v>
      </c>
      <c r="BB13" s="59">
        <f t="shared" si="4"/>
        <v>5207</v>
      </c>
      <c r="BC13" s="91">
        <f t="shared" si="4"/>
        <v>5325679</v>
      </c>
    </row>
    <row r="14" spans="1:55" ht="12.75">
      <c r="A14" s="260"/>
      <c r="B14" s="26">
        <v>7</v>
      </c>
      <c r="C14" s="32">
        <v>99238</v>
      </c>
      <c r="D14" s="64">
        <v>18259</v>
      </c>
      <c r="E14" s="65">
        <v>2655</v>
      </c>
      <c r="F14" s="64">
        <v>43859</v>
      </c>
      <c r="G14" s="65">
        <v>1339</v>
      </c>
      <c r="H14" s="64">
        <v>16705</v>
      </c>
      <c r="I14" s="102">
        <v>46328</v>
      </c>
      <c r="J14" s="64">
        <v>3217</v>
      </c>
      <c r="K14" s="65">
        <v>6517</v>
      </c>
      <c r="L14" s="64">
        <v>999</v>
      </c>
      <c r="M14" s="102">
        <v>51054</v>
      </c>
      <c r="N14" s="64">
        <v>2206</v>
      </c>
      <c r="O14" s="65">
        <v>3239</v>
      </c>
      <c r="P14" s="64">
        <v>3092</v>
      </c>
      <c r="Q14" s="65">
        <v>1052</v>
      </c>
      <c r="R14" s="64">
        <v>1107</v>
      </c>
      <c r="S14" s="65">
        <v>77</v>
      </c>
      <c r="T14" s="64">
        <v>14735</v>
      </c>
      <c r="U14" s="65">
        <v>1389</v>
      </c>
      <c r="V14" s="111">
        <v>145933</v>
      </c>
      <c r="W14" s="102">
        <v>28598</v>
      </c>
      <c r="X14" s="64">
        <v>23570</v>
      </c>
      <c r="Y14" s="102">
        <v>36380</v>
      </c>
      <c r="Z14" s="64">
        <v>7204</v>
      </c>
      <c r="AA14" s="102">
        <v>17433</v>
      </c>
      <c r="AB14" s="64">
        <v>9450</v>
      </c>
      <c r="AC14" s="102">
        <v>87774</v>
      </c>
      <c r="AD14" s="64">
        <v>9674</v>
      </c>
      <c r="AE14" s="102">
        <v>24063</v>
      </c>
      <c r="AF14" s="64">
        <v>1950</v>
      </c>
      <c r="AG14" s="102">
        <v>78769</v>
      </c>
      <c r="AH14" s="111">
        <v>61943</v>
      </c>
      <c r="AI14" s="65">
        <v>24206</v>
      </c>
      <c r="AJ14" s="64">
        <v>13027</v>
      </c>
      <c r="AK14" s="65">
        <v>13467</v>
      </c>
      <c r="AL14" s="64">
        <v>12120</v>
      </c>
      <c r="AM14" s="65">
        <v>27972</v>
      </c>
      <c r="AN14" s="64">
        <v>17665</v>
      </c>
      <c r="AO14" s="102">
        <v>99323</v>
      </c>
      <c r="AP14" s="64">
        <v>12889</v>
      </c>
      <c r="AQ14" s="65">
        <v>7181</v>
      </c>
      <c r="AR14" s="64">
        <v>12096</v>
      </c>
      <c r="AS14" s="65">
        <v>11410</v>
      </c>
      <c r="AT14" s="64">
        <v>27392</v>
      </c>
      <c r="AU14" s="65">
        <v>18341</v>
      </c>
      <c r="AV14" s="64">
        <v>14025</v>
      </c>
      <c r="AW14" s="65">
        <v>37490</v>
      </c>
      <c r="AX14" s="64">
        <v>1025</v>
      </c>
      <c r="AY14" s="65">
        <v>6864</v>
      </c>
      <c r="AZ14" s="64">
        <v>22699</v>
      </c>
      <c r="BA14" s="65">
        <v>3124</v>
      </c>
      <c r="BB14" s="64">
        <v>1416</v>
      </c>
      <c r="BC14" s="32">
        <v>1233540</v>
      </c>
    </row>
    <row r="15" spans="1:55" ht="12.75">
      <c r="A15" s="260"/>
      <c r="B15" s="26">
        <v>8</v>
      </c>
      <c r="C15" s="32">
        <v>96012</v>
      </c>
      <c r="D15" s="64">
        <v>17981</v>
      </c>
      <c r="E15" s="65">
        <v>3577</v>
      </c>
      <c r="F15" s="64">
        <v>31247</v>
      </c>
      <c r="G15" s="65">
        <v>1363</v>
      </c>
      <c r="H15" s="64">
        <v>8930</v>
      </c>
      <c r="I15" s="102">
        <v>64344</v>
      </c>
      <c r="J15" s="64">
        <v>18308</v>
      </c>
      <c r="K15" s="65">
        <v>5216</v>
      </c>
      <c r="L15" s="64">
        <v>779</v>
      </c>
      <c r="M15" s="102">
        <v>127552</v>
      </c>
      <c r="N15" s="64">
        <v>1080</v>
      </c>
      <c r="O15" s="65">
        <v>5826</v>
      </c>
      <c r="P15" s="64">
        <v>3080</v>
      </c>
      <c r="Q15" s="65">
        <v>1233</v>
      </c>
      <c r="R15" s="64">
        <v>968</v>
      </c>
      <c r="S15" s="65">
        <v>92</v>
      </c>
      <c r="T15" s="64">
        <v>17862</v>
      </c>
      <c r="U15" s="65">
        <v>1328</v>
      </c>
      <c r="V15" s="111">
        <v>147055</v>
      </c>
      <c r="W15" s="102">
        <v>32523</v>
      </c>
      <c r="X15" s="64">
        <v>18083</v>
      </c>
      <c r="Y15" s="102">
        <v>41351</v>
      </c>
      <c r="Z15" s="64">
        <v>10935</v>
      </c>
      <c r="AA15" s="102">
        <v>17826</v>
      </c>
      <c r="AB15" s="64">
        <v>15674</v>
      </c>
      <c r="AC15" s="102">
        <v>105429</v>
      </c>
      <c r="AD15" s="64">
        <v>14897</v>
      </c>
      <c r="AE15" s="102">
        <v>25585</v>
      </c>
      <c r="AF15" s="64">
        <v>2088</v>
      </c>
      <c r="AG15" s="102">
        <v>75039</v>
      </c>
      <c r="AH15" s="111">
        <v>105305</v>
      </c>
      <c r="AI15" s="65">
        <v>16572</v>
      </c>
      <c r="AJ15" s="64">
        <v>11867</v>
      </c>
      <c r="AK15" s="65">
        <v>8060</v>
      </c>
      <c r="AL15" s="64">
        <v>14251</v>
      </c>
      <c r="AM15" s="65">
        <v>29553</v>
      </c>
      <c r="AN15" s="64">
        <v>14007</v>
      </c>
      <c r="AO15" s="102">
        <v>72728</v>
      </c>
      <c r="AP15" s="64">
        <v>8929</v>
      </c>
      <c r="AQ15" s="65">
        <v>3994</v>
      </c>
      <c r="AR15" s="64">
        <v>9076</v>
      </c>
      <c r="AS15" s="65">
        <v>11354</v>
      </c>
      <c r="AT15" s="64">
        <v>31951</v>
      </c>
      <c r="AU15" s="65">
        <v>24949</v>
      </c>
      <c r="AV15" s="64">
        <v>12454</v>
      </c>
      <c r="AW15" s="65">
        <v>37109</v>
      </c>
      <c r="AX15" s="64">
        <v>1766</v>
      </c>
      <c r="AY15" s="65">
        <v>4685</v>
      </c>
      <c r="AZ15" s="64">
        <v>17455</v>
      </c>
      <c r="BA15" s="65">
        <v>2081</v>
      </c>
      <c r="BB15" s="64">
        <v>1560</v>
      </c>
      <c r="BC15" s="32">
        <v>1352969</v>
      </c>
    </row>
    <row r="16" spans="1:55" ht="12.75">
      <c r="A16" s="260"/>
      <c r="B16" s="26">
        <v>9</v>
      </c>
      <c r="C16" s="92">
        <v>120255</v>
      </c>
      <c r="D16" s="66">
        <v>13465</v>
      </c>
      <c r="E16" s="67">
        <v>3782</v>
      </c>
      <c r="F16" s="66">
        <v>31990</v>
      </c>
      <c r="G16" s="67">
        <v>843</v>
      </c>
      <c r="H16" s="66">
        <v>8230</v>
      </c>
      <c r="I16" s="103">
        <v>49226</v>
      </c>
      <c r="J16" s="66">
        <v>17338</v>
      </c>
      <c r="K16" s="67">
        <v>5377</v>
      </c>
      <c r="L16" s="66">
        <v>878</v>
      </c>
      <c r="M16" s="103">
        <v>52366</v>
      </c>
      <c r="N16" s="66">
        <v>6987</v>
      </c>
      <c r="O16" s="67">
        <v>982</v>
      </c>
      <c r="P16" s="66">
        <v>2223</v>
      </c>
      <c r="Q16" s="67">
        <v>704</v>
      </c>
      <c r="R16" s="66">
        <v>648</v>
      </c>
      <c r="S16" s="67">
        <v>213</v>
      </c>
      <c r="T16" s="66">
        <v>13422</v>
      </c>
      <c r="U16" s="67">
        <v>523</v>
      </c>
      <c r="V16" s="112">
        <v>151581</v>
      </c>
      <c r="W16" s="103">
        <v>25893</v>
      </c>
      <c r="X16" s="66">
        <v>21613</v>
      </c>
      <c r="Y16" s="103">
        <v>36567</v>
      </c>
      <c r="Z16" s="66">
        <v>6309</v>
      </c>
      <c r="AA16" s="103">
        <v>19873</v>
      </c>
      <c r="AB16" s="66">
        <v>10306</v>
      </c>
      <c r="AC16" s="103">
        <v>97307</v>
      </c>
      <c r="AD16" s="66">
        <v>6865</v>
      </c>
      <c r="AE16" s="103">
        <v>21606</v>
      </c>
      <c r="AF16" s="66">
        <v>2009</v>
      </c>
      <c r="AG16" s="103">
        <v>79761</v>
      </c>
      <c r="AH16" s="112">
        <v>56671</v>
      </c>
      <c r="AI16" s="67">
        <v>18616</v>
      </c>
      <c r="AJ16" s="66">
        <v>14047</v>
      </c>
      <c r="AK16" s="67">
        <v>11204</v>
      </c>
      <c r="AL16" s="66">
        <v>13242</v>
      </c>
      <c r="AM16" s="67">
        <v>37015</v>
      </c>
      <c r="AN16" s="66">
        <v>24053</v>
      </c>
      <c r="AO16" s="103">
        <v>93839</v>
      </c>
      <c r="AP16" s="66">
        <v>15754</v>
      </c>
      <c r="AQ16" s="67">
        <v>5324</v>
      </c>
      <c r="AR16" s="66">
        <v>15150</v>
      </c>
      <c r="AS16" s="67">
        <v>10697</v>
      </c>
      <c r="AT16" s="66">
        <v>24520</v>
      </c>
      <c r="AU16" s="67">
        <v>23209</v>
      </c>
      <c r="AV16" s="66">
        <v>8995</v>
      </c>
      <c r="AW16" s="67">
        <v>34369</v>
      </c>
      <c r="AX16" s="66">
        <v>1377</v>
      </c>
      <c r="AY16" s="67">
        <v>5291</v>
      </c>
      <c r="AZ16" s="66">
        <v>19146</v>
      </c>
      <c r="BA16" s="67">
        <v>1902</v>
      </c>
      <c r="BB16" s="68">
        <v>1051</v>
      </c>
      <c r="BC16" s="92">
        <v>1244614</v>
      </c>
    </row>
    <row r="17" spans="1:55" ht="12.75">
      <c r="A17" s="260"/>
      <c r="B17" s="27" t="s">
        <v>112</v>
      </c>
      <c r="C17" s="93">
        <f>SUM(C14:C16)</f>
        <v>315505</v>
      </c>
      <c r="D17" s="69">
        <f aca="true" t="shared" si="5" ref="D17:BC17">SUM(D14:D16)</f>
        <v>49705</v>
      </c>
      <c r="E17" s="70">
        <f t="shared" si="5"/>
        <v>10014</v>
      </c>
      <c r="F17" s="71">
        <f t="shared" si="5"/>
        <v>107096</v>
      </c>
      <c r="G17" s="70">
        <f t="shared" si="5"/>
        <v>3545</v>
      </c>
      <c r="H17" s="71">
        <f t="shared" si="5"/>
        <v>33865</v>
      </c>
      <c r="I17" s="104">
        <f t="shared" si="5"/>
        <v>159898</v>
      </c>
      <c r="J17" s="71">
        <f t="shared" si="5"/>
        <v>38863</v>
      </c>
      <c r="K17" s="70">
        <f t="shared" si="5"/>
        <v>17110</v>
      </c>
      <c r="L17" s="71">
        <f t="shared" si="5"/>
        <v>2656</v>
      </c>
      <c r="M17" s="104">
        <f t="shared" si="5"/>
        <v>230972</v>
      </c>
      <c r="N17" s="71">
        <f t="shared" si="5"/>
        <v>10273</v>
      </c>
      <c r="O17" s="70">
        <f t="shared" si="5"/>
        <v>10047</v>
      </c>
      <c r="P17" s="71">
        <f t="shared" si="5"/>
        <v>8395</v>
      </c>
      <c r="Q17" s="70">
        <f t="shared" si="5"/>
        <v>2989</v>
      </c>
      <c r="R17" s="71">
        <f t="shared" si="5"/>
        <v>2723</v>
      </c>
      <c r="S17" s="70">
        <f t="shared" si="5"/>
        <v>382</v>
      </c>
      <c r="T17" s="71">
        <f t="shared" si="5"/>
        <v>46019</v>
      </c>
      <c r="U17" s="70">
        <f t="shared" si="5"/>
        <v>3240</v>
      </c>
      <c r="V17" s="113">
        <f t="shared" si="5"/>
        <v>444569</v>
      </c>
      <c r="W17" s="104">
        <f t="shared" si="5"/>
        <v>87014</v>
      </c>
      <c r="X17" s="71">
        <f t="shared" si="5"/>
        <v>63266</v>
      </c>
      <c r="Y17" s="104">
        <f t="shared" si="5"/>
        <v>114298</v>
      </c>
      <c r="Z17" s="71">
        <f t="shared" si="5"/>
        <v>24448</v>
      </c>
      <c r="AA17" s="104">
        <f t="shared" si="5"/>
        <v>55132</v>
      </c>
      <c r="AB17" s="71">
        <f t="shared" si="5"/>
        <v>35430</v>
      </c>
      <c r="AC17" s="104">
        <f t="shared" si="5"/>
        <v>290510</v>
      </c>
      <c r="AD17" s="71">
        <f t="shared" si="5"/>
        <v>31436</v>
      </c>
      <c r="AE17" s="104">
        <f t="shared" si="5"/>
        <v>71254</v>
      </c>
      <c r="AF17" s="71">
        <f t="shared" si="5"/>
        <v>6047</v>
      </c>
      <c r="AG17" s="104">
        <f t="shared" si="5"/>
        <v>233569</v>
      </c>
      <c r="AH17" s="113">
        <f t="shared" si="5"/>
        <v>223919</v>
      </c>
      <c r="AI17" s="70">
        <f t="shared" si="5"/>
        <v>59394</v>
      </c>
      <c r="AJ17" s="71">
        <f t="shared" si="5"/>
        <v>38941</v>
      </c>
      <c r="AK17" s="70">
        <f t="shared" si="5"/>
        <v>32731</v>
      </c>
      <c r="AL17" s="71">
        <f t="shared" si="5"/>
        <v>39613</v>
      </c>
      <c r="AM17" s="70">
        <f t="shared" si="5"/>
        <v>94540</v>
      </c>
      <c r="AN17" s="71">
        <f t="shared" si="5"/>
        <v>55725</v>
      </c>
      <c r="AO17" s="104">
        <f t="shared" si="5"/>
        <v>265890</v>
      </c>
      <c r="AP17" s="71">
        <f t="shared" si="5"/>
        <v>37572</v>
      </c>
      <c r="AQ17" s="70">
        <f t="shared" si="5"/>
        <v>16499</v>
      </c>
      <c r="AR17" s="71">
        <f t="shared" si="5"/>
        <v>36322</v>
      </c>
      <c r="AS17" s="70">
        <f t="shared" si="5"/>
        <v>33461</v>
      </c>
      <c r="AT17" s="71">
        <f t="shared" si="5"/>
        <v>83863</v>
      </c>
      <c r="AU17" s="70">
        <f t="shared" si="5"/>
        <v>66499</v>
      </c>
      <c r="AV17" s="71">
        <f t="shared" si="5"/>
        <v>35474</v>
      </c>
      <c r="AW17" s="70">
        <f t="shared" si="5"/>
        <v>108968</v>
      </c>
      <c r="AX17" s="71">
        <f t="shared" si="5"/>
        <v>4168</v>
      </c>
      <c r="AY17" s="70">
        <f t="shared" si="5"/>
        <v>16840</v>
      </c>
      <c r="AZ17" s="71">
        <f t="shared" si="5"/>
        <v>59300</v>
      </c>
      <c r="BA17" s="70">
        <f t="shared" si="5"/>
        <v>7107</v>
      </c>
      <c r="BB17" s="72">
        <f t="shared" si="5"/>
        <v>4027</v>
      </c>
      <c r="BC17" s="93">
        <f t="shared" si="5"/>
        <v>3831123</v>
      </c>
    </row>
    <row r="18" spans="1:55" ht="12.75">
      <c r="A18" s="260"/>
      <c r="B18" s="131" t="s">
        <v>113</v>
      </c>
      <c r="C18" s="94">
        <f>C13+C17</f>
        <v>855446</v>
      </c>
      <c r="D18" s="60">
        <f aca="true" t="shared" si="6" ref="D18:BC18">D13+D17</f>
        <v>121490</v>
      </c>
      <c r="E18" s="61">
        <f t="shared" si="6"/>
        <v>25369</v>
      </c>
      <c r="F18" s="62">
        <f t="shared" si="6"/>
        <v>227613</v>
      </c>
      <c r="G18" s="61">
        <f t="shared" si="6"/>
        <v>9644</v>
      </c>
      <c r="H18" s="62">
        <f t="shared" si="6"/>
        <v>78399</v>
      </c>
      <c r="I18" s="105">
        <f t="shared" si="6"/>
        <v>412660</v>
      </c>
      <c r="J18" s="62">
        <f t="shared" si="6"/>
        <v>74637</v>
      </c>
      <c r="K18" s="61">
        <f t="shared" si="6"/>
        <v>49917</v>
      </c>
      <c r="L18" s="62">
        <f t="shared" si="6"/>
        <v>6218</v>
      </c>
      <c r="M18" s="105">
        <f t="shared" si="6"/>
        <v>663564</v>
      </c>
      <c r="N18" s="62">
        <f t="shared" si="6"/>
        <v>30241</v>
      </c>
      <c r="O18" s="61">
        <f t="shared" si="6"/>
        <v>14604</v>
      </c>
      <c r="P18" s="62">
        <f t="shared" si="6"/>
        <v>21779</v>
      </c>
      <c r="Q18" s="61">
        <f t="shared" si="6"/>
        <v>6728</v>
      </c>
      <c r="R18" s="62">
        <f t="shared" si="6"/>
        <v>7638</v>
      </c>
      <c r="S18" s="61">
        <f t="shared" si="6"/>
        <v>953</v>
      </c>
      <c r="T18" s="62">
        <f t="shared" si="6"/>
        <v>116934</v>
      </c>
      <c r="U18" s="61">
        <f t="shared" si="6"/>
        <v>4699</v>
      </c>
      <c r="V18" s="114">
        <f t="shared" si="6"/>
        <v>1080341</v>
      </c>
      <c r="W18" s="105">
        <f t="shared" si="6"/>
        <v>198495</v>
      </c>
      <c r="X18" s="62">
        <f t="shared" si="6"/>
        <v>163067</v>
      </c>
      <c r="Y18" s="105">
        <f t="shared" si="6"/>
        <v>247841</v>
      </c>
      <c r="Z18" s="62">
        <f t="shared" si="6"/>
        <v>54815</v>
      </c>
      <c r="AA18" s="105">
        <f t="shared" si="6"/>
        <v>140938</v>
      </c>
      <c r="AB18" s="62">
        <f t="shared" si="6"/>
        <v>81204</v>
      </c>
      <c r="AC18" s="105">
        <f t="shared" si="6"/>
        <v>771098</v>
      </c>
      <c r="AD18" s="62">
        <f t="shared" si="6"/>
        <v>100430</v>
      </c>
      <c r="AE18" s="105">
        <f t="shared" si="6"/>
        <v>177185</v>
      </c>
      <c r="AF18" s="62">
        <f t="shared" si="6"/>
        <v>20273</v>
      </c>
      <c r="AG18" s="105">
        <f t="shared" si="6"/>
        <v>601691</v>
      </c>
      <c r="AH18" s="114">
        <f t="shared" si="6"/>
        <v>443203</v>
      </c>
      <c r="AI18" s="61">
        <f t="shared" si="6"/>
        <v>146284</v>
      </c>
      <c r="AJ18" s="62">
        <f t="shared" si="6"/>
        <v>101221</v>
      </c>
      <c r="AK18" s="61">
        <f t="shared" si="6"/>
        <v>73188</v>
      </c>
      <c r="AL18" s="62">
        <f t="shared" si="6"/>
        <v>105662</v>
      </c>
      <c r="AM18" s="61">
        <f t="shared" si="6"/>
        <v>229338</v>
      </c>
      <c r="AN18" s="62">
        <f t="shared" si="6"/>
        <v>99663</v>
      </c>
      <c r="AO18" s="105">
        <f t="shared" si="6"/>
        <v>550723</v>
      </c>
      <c r="AP18" s="62">
        <f t="shared" si="6"/>
        <v>75638</v>
      </c>
      <c r="AQ18" s="61">
        <f t="shared" si="6"/>
        <v>30378</v>
      </c>
      <c r="AR18" s="62">
        <f t="shared" si="6"/>
        <v>71428</v>
      </c>
      <c r="AS18" s="61">
        <f t="shared" si="6"/>
        <v>72107</v>
      </c>
      <c r="AT18" s="62">
        <f t="shared" si="6"/>
        <v>181587</v>
      </c>
      <c r="AU18" s="61">
        <f t="shared" si="6"/>
        <v>155411</v>
      </c>
      <c r="AV18" s="62">
        <f t="shared" si="6"/>
        <v>66391</v>
      </c>
      <c r="AW18" s="61">
        <f t="shared" si="6"/>
        <v>216433</v>
      </c>
      <c r="AX18" s="62">
        <f t="shared" si="6"/>
        <v>8287</v>
      </c>
      <c r="AY18" s="61">
        <f t="shared" si="6"/>
        <v>33131</v>
      </c>
      <c r="AZ18" s="62">
        <f t="shared" si="6"/>
        <v>108381</v>
      </c>
      <c r="BA18" s="61">
        <f t="shared" si="6"/>
        <v>13203</v>
      </c>
      <c r="BB18" s="63">
        <f t="shared" si="6"/>
        <v>9234</v>
      </c>
      <c r="BC18" s="94">
        <f t="shared" si="6"/>
        <v>9156802</v>
      </c>
    </row>
    <row r="19" spans="1:55" ht="12.75">
      <c r="A19" s="260"/>
      <c r="B19" s="26">
        <v>10</v>
      </c>
      <c r="C19" s="95">
        <v>109785</v>
      </c>
      <c r="D19" s="41">
        <v>11089</v>
      </c>
      <c r="E19" s="16">
        <v>2865</v>
      </c>
      <c r="F19" s="41">
        <v>26468</v>
      </c>
      <c r="G19" s="16">
        <v>1190</v>
      </c>
      <c r="H19" s="41">
        <v>8854</v>
      </c>
      <c r="I19" s="17">
        <v>46472</v>
      </c>
      <c r="J19" s="41">
        <v>13036</v>
      </c>
      <c r="K19" s="16">
        <v>5852</v>
      </c>
      <c r="L19" s="41">
        <v>878</v>
      </c>
      <c r="M19" s="17">
        <v>50926</v>
      </c>
      <c r="N19" s="41">
        <v>9763</v>
      </c>
      <c r="O19" s="16">
        <v>1055</v>
      </c>
      <c r="P19" s="41">
        <v>2087</v>
      </c>
      <c r="Q19" s="16">
        <v>932</v>
      </c>
      <c r="R19" s="41">
        <v>858</v>
      </c>
      <c r="S19" s="16">
        <v>135</v>
      </c>
      <c r="T19" s="41">
        <v>18740</v>
      </c>
      <c r="U19" s="16">
        <v>359</v>
      </c>
      <c r="V19" s="51">
        <v>192997</v>
      </c>
      <c r="W19" s="17">
        <v>28118</v>
      </c>
      <c r="X19" s="41">
        <v>19846</v>
      </c>
      <c r="Y19" s="17">
        <v>26379</v>
      </c>
      <c r="Z19" s="41">
        <v>6652</v>
      </c>
      <c r="AA19" s="17">
        <v>29834</v>
      </c>
      <c r="AB19" s="41">
        <v>8648</v>
      </c>
      <c r="AC19" s="17">
        <v>109260</v>
      </c>
      <c r="AD19" s="41">
        <v>8292</v>
      </c>
      <c r="AE19" s="17">
        <v>21937</v>
      </c>
      <c r="AF19" s="41">
        <v>2965</v>
      </c>
      <c r="AG19" s="17">
        <v>89468</v>
      </c>
      <c r="AH19" s="51">
        <v>48926</v>
      </c>
      <c r="AI19" s="16">
        <v>15430</v>
      </c>
      <c r="AJ19" s="41">
        <v>15447</v>
      </c>
      <c r="AK19" s="16">
        <v>10115</v>
      </c>
      <c r="AL19" s="41">
        <v>14885</v>
      </c>
      <c r="AM19" s="16">
        <v>39622</v>
      </c>
      <c r="AN19" s="41">
        <v>14093</v>
      </c>
      <c r="AO19" s="17">
        <v>79674</v>
      </c>
      <c r="AP19" s="41">
        <v>11743</v>
      </c>
      <c r="AQ19" s="16">
        <v>3947</v>
      </c>
      <c r="AR19" s="41">
        <v>9825</v>
      </c>
      <c r="AS19" s="16">
        <v>11244</v>
      </c>
      <c r="AT19" s="41">
        <v>22416</v>
      </c>
      <c r="AU19" s="16">
        <v>20219</v>
      </c>
      <c r="AV19" s="41">
        <v>8188</v>
      </c>
      <c r="AW19" s="16">
        <v>31592</v>
      </c>
      <c r="AX19" s="41">
        <v>1308</v>
      </c>
      <c r="AY19" s="16">
        <v>4218</v>
      </c>
      <c r="AZ19" s="41">
        <v>10816</v>
      </c>
      <c r="BA19" s="16">
        <v>1537</v>
      </c>
      <c r="BB19" s="41">
        <v>1204</v>
      </c>
      <c r="BC19" s="33">
        <v>1232189</v>
      </c>
    </row>
    <row r="20" spans="1:55" ht="12.75">
      <c r="A20" s="260"/>
      <c r="B20" s="26">
        <v>11</v>
      </c>
      <c r="C20" s="95">
        <v>105549</v>
      </c>
      <c r="D20" s="41">
        <v>13201</v>
      </c>
      <c r="E20" s="16">
        <v>2925</v>
      </c>
      <c r="F20" s="41">
        <v>11122</v>
      </c>
      <c r="G20" s="16">
        <v>810</v>
      </c>
      <c r="H20" s="41">
        <v>4899</v>
      </c>
      <c r="I20" s="17">
        <v>34285</v>
      </c>
      <c r="J20" s="41">
        <v>5407</v>
      </c>
      <c r="K20" s="16">
        <v>4931</v>
      </c>
      <c r="L20" s="41">
        <v>376</v>
      </c>
      <c r="M20" s="17">
        <v>38351</v>
      </c>
      <c r="N20" s="41">
        <v>5959</v>
      </c>
      <c r="O20" s="16">
        <v>784</v>
      </c>
      <c r="P20" s="41">
        <v>1492</v>
      </c>
      <c r="Q20" s="16">
        <v>729</v>
      </c>
      <c r="R20" s="41">
        <v>974</v>
      </c>
      <c r="S20" s="16">
        <v>188</v>
      </c>
      <c r="T20" s="41">
        <v>27316</v>
      </c>
      <c r="U20" s="16">
        <v>210</v>
      </c>
      <c r="V20" s="51">
        <v>92713</v>
      </c>
      <c r="W20" s="17">
        <v>16771</v>
      </c>
      <c r="X20" s="41">
        <v>12792</v>
      </c>
      <c r="Y20" s="17">
        <v>22508</v>
      </c>
      <c r="Z20" s="41">
        <v>3613</v>
      </c>
      <c r="AA20" s="17">
        <v>13435</v>
      </c>
      <c r="AB20" s="41">
        <v>8522</v>
      </c>
      <c r="AC20" s="17">
        <v>98808</v>
      </c>
      <c r="AD20" s="41">
        <v>7686</v>
      </c>
      <c r="AE20" s="17">
        <v>22126</v>
      </c>
      <c r="AF20" s="41">
        <v>1914</v>
      </c>
      <c r="AG20" s="17">
        <v>62958</v>
      </c>
      <c r="AH20" s="51">
        <v>22699</v>
      </c>
      <c r="AI20" s="16">
        <v>9481</v>
      </c>
      <c r="AJ20" s="41">
        <v>8180</v>
      </c>
      <c r="AK20" s="16">
        <v>21532</v>
      </c>
      <c r="AL20" s="41">
        <v>10449</v>
      </c>
      <c r="AM20" s="16">
        <v>26621</v>
      </c>
      <c r="AN20" s="41">
        <v>7283</v>
      </c>
      <c r="AO20" s="17">
        <v>44169</v>
      </c>
      <c r="AP20" s="41">
        <v>4580</v>
      </c>
      <c r="AQ20" s="16">
        <v>1832</v>
      </c>
      <c r="AR20" s="41">
        <v>4475</v>
      </c>
      <c r="AS20" s="16">
        <v>7366</v>
      </c>
      <c r="AT20" s="41">
        <v>10350</v>
      </c>
      <c r="AU20" s="16">
        <v>15025</v>
      </c>
      <c r="AV20" s="41">
        <v>4733</v>
      </c>
      <c r="AW20" s="16">
        <v>22074</v>
      </c>
      <c r="AX20" s="41">
        <v>628</v>
      </c>
      <c r="AY20" s="16">
        <v>3215</v>
      </c>
      <c r="AZ20" s="41">
        <v>4209</v>
      </c>
      <c r="BA20" s="16">
        <v>634</v>
      </c>
      <c r="BB20" s="41">
        <v>646</v>
      </c>
      <c r="BC20" s="33">
        <v>853535</v>
      </c>
    </row>
    <row r="21" spans="1:55" ht="12.75">
      <c r="A21" s="260"/>
      <c r="B21" s="26">
        <v>12</v>
      </c>
      <c r="C21" s="95">
        <v>102475</v>
      </c>
      <c r="D21" s="41">
        <v>9475</v>
      </c>
      <c r="E21" s="16">
        <v>3408</v>
      </c>
      <c r="F21" s="41">
        <v>8106</v>
      </c>
      <c r="G21" s="16">
        <v>1040</v>
      </c>
      <c r="H21" s="41">
        <v>5353</v>
      </c>
      <c r="I21" s="17">
        <v>51069</v>
      </c>
      <c r="J21" s="41">
        <v>6190</v>
      </c>
      <c r="K21" s="16">
        <v>4564</v>
      </c>
      <c r="L21" s="41">
        <v>280</v>
      </c>
      <c r="M21" s="17">
        <v>82282</v>
      </c>
      <c r="N21" s="41">
        <v>4254</v>
      </c>
      <c r="O21" s="16">
        <v>1751</v>
      </c>
      <c r="P21" s="41">
        <v>2206</v>
      </c>
      <c r="Q21" s="16">
        <v>853</v>
      </c>
      <c r="R21" s="41">
        <v>837</v>
      </c>
      <c r="S21" s="16">
        <v>78</v>
      </c>
      <c r="T21" s="41">
        <v>7652</v>
      </c>
      <c r="U21" s="16">
        <v>177</v>
      </c>
      <c r="V21" s="51">
        <v>94640</v>
      </c>
      <c r="W21" s="17">
        <v>21593</v>
      </c>
      <c r="X21" s="41">
        <v>9922</v>
      </c>
      <c r="Y21" s="17">
        <v>11026</v>
      </c>
      <c r="Z21" s="41">
        <v>3810</v>
      </c>
      <c r="AA21" s="17">
        <v>17292</v>
      </c>
      <c r="AB21" s="41">
        <v>10890</v>
      </c>
      <c r="AC21" s="17">
        <v>94919</v>
      </c>
      <c r="AD21" s="41">
        <v>26388</v>
      </c>
      <c r="AE21" s="17">
        <v>18624</v>
      </c>
      <c r="AF21" s="41">
        <v>2628</v>
      </c>
      <c r="AG21" s="17">
        <v>66385</v>
      </c>
      <c r="AH21" s="51">
        <v>26194</v>
      </c>
      <c r="AI21" s="16">
        <v>5845</v>
      </c>
      <c r="AJ21" s="41">
        <v>9704</v>
      </c>
      <c r="AK21" s="16">
        <v>5981</v>
      </c>
      <c r="AL21" s="41">
        <v>12396</v>
      </c>
      <c r="AM21" s="16">
        <v>21775</v>
      </c>
      <c r="AN21" s="41">
        <v>7034</v>
      </c>
      <c r="AO21" s="17">
        <v>34452</v>
      </c>
      <c r="AP21" s="41">
        <v>4560</v>
      </c>
      <c r="AQ21" s="16">
        <v>1773</v>
      </c>
      <c r="AR21" s="41">
        <v>3918</v>
      </c>
      <c r="AS21" s="16">
        <v>7033</v>
      </c>
      <c r="AT21" s="41">
        <v>11900</v>
      </c>
      <c r="AU21" s="16">
        <v>15449</v>
      </c>
      <c r="AV21" s="41">
        <v>4912</v>
      </c>
      <c r="AW21" s="16">
        <v>21325</v>
      </c>
      <c r="AX21" s="41">
        <v>1196</v>
      </c>
      <c r="AY21" s="16">
        <v>3532</v>
      </c>
      <c r="AZ21" s="41">
        <v>7567</v>
      </c>
      <c r="BA21" s="16">
        <v>1004</v>
      </c>
      <c r="BB21" s="41">
        <v>890</v>
      </c>
      <c r="BC21" s="33">
        <v>878607</v>
      </c>
    </row>
    <row r="22" spans="1:55" ht="13.5" thickBot="1">
      <c r="A22" s="28"/>
      <c r="B22" s="27" t="s">
        <v>110</v>
      </c>
      <c r="C22" s="96">
        <f aca="true" t="shared" si="7" ref="C22:AH22">SUM(C19:C21)</f>
        <v>317809</v>
      </c>
      <c r="D22" s="42">
        <f t="shared" si="7"/>
        <v>33765</v>
      </c>
      <c r="E22" s="19">
        <f t="shared" si="7"/>
        <v>9198</v>
      </c>
      <c r="F22" s="42">
        <f t="shared" si="7"/>
        <v>45696</v>
      </c>
      <c r="G22" s="19">
        <f t="shared" si="7"/>
        <v>3040</v>
      </c>
      <c r="H22" s="42">
        <f t="shared" si="7"/>
        <v>19106</v>
      </c>
      <c r="I22" s="20">
        <f t="shared" si="7"/>
        <v>131826</v>
      </c>
      <c r="J22" s="42">
        <f t="shared" si="7"/>
        <v>24633</v>
      </c>
      <c r="K22" s="19">
        <f t="shared" si="7"/>
        <v>15347</v>
      </c>
      <c r="L22" s="42">
        <f t="shared" si="7"/>
        <v>1534</v>
      </c>
      <c r="M22" s="20">
        <f t="shared" si="7"/>
        <v>171559</v>
      </c>
      <c r="N22" s="42">
        <f t="shared" si="7"/>
        <v>19976</v>
      </c>
      <c r="O22" s="19">
        <f t="shared" si="7"/>
        <v>3590</v>
      </c>
      <c r="P22" s="42">
        <f t="shared" si="7"/>
        <v>5785</v>
      </c>
      <c r="Q22" s="19">
        <f t="shared" si="7"/>
        <v>2514</v>
      </c>
      <c r="R22" s="42">
        <f t="shared" si="7"/>
        <v>2669</v>
      </c>
      <c r="S22" s="19">
        <f t="shared" si="7"/>
        <v>401</v>
      </c>
      <c r="T22" s="42">
        <f t="shared" si="7"/>
        <v>53708</v>
      </c>
      <c r="U22" s="19">
        <f t="shared" si="7"/>
        <v>746</v>
      </c>
      <c r="V22" s="52">
        <f t="shared" si="7"/>
        <v>380350</v>
      </c>
      <c r="W22" s="20">
        <f t="shared" si="7"/>
        <v>66482</v>
      </c>
      <c r="X22" s="42">
        <f t="shared" si="7"/>
        <v>42560</v>
      </c>
      <c r="Y22" s="20">
        <f t="shared" si="7"/>
        <v>59913</v>
      </c>
      <c r="Z22" s="42">
        <f t="shared" si="7"/>
        <v>14075</v>
      </c>
      <c r="AA22" s="20">
        <f t="shared" si="7"/>
        <v>60561</v>
      </c>
      <c r="AB22" s="42">
        <f t="shared" si="7"/>
        <v>28060</v>
      </c>
      <c r="AC22" s="20">
        <f t="shared" si="7"/>
        <v>302987</v>
      </c>
      <c r="AD22" s="42">
        <f t="shared" si="7"/>
        <v>42366</v>
      </c>
      <c r="AE22" s="20">
        <f t="shared" si="7"/>
        <v>62687</v>
      </c>
      <c r="AF22" s="42">
        <f t="shared" si="7"/>
        <v>7507</v>
      </c>
      <c r="AG22" s="20">
        <f t="shared" si="7"/>
        <v>218811</v>
      </c>
      <c r="AH22" s="52">
        <f t="shared" si="7"/>
        <v>97819</v>
      </c>
      <c r="AI22" s="19">
        <f aca="true" t="shared" si="8" ref="AI22:BC22">SUM(AI19:AI21)</f>
        <v>30756</v>
      </c>
      <c r="AJ22" s="42">
        <f t="shared" si="8"/>
        <v>33331</v>
      </c>
      <c r="AK22" s="19">
        <f t="shared" si="8"/>
        <v>37628</v>
      </c>
      <c r="AL22" s="42">
        <f t="shared" si="8"/>
        <v>37730</v>
      </c>
      <c r="AM22" s="19">
        <f t="shared" si="8"/>
        <v>88018</v>
      </c>
      <c r="AN22" s="42">
        <f t="shared" si="8"/>
        <v>28410</v>
      </c>
      <c r="AO22" s="20">
        <f t="shared" si="8"/>
        <v>158295</v>
      </c>
      <c r="AP22" s="42">
        <f t="shared" si="8"/>
        <v>20883</v>
      </c>
      <c r="AQ22" s="19">
        <f t="shared" si="8"/>
        <v>7552</v>
      </c>
      <c r="AR22" s="42">
        <f t="shared" si="8"/>
        <v>18218</v>
      </c>
      <c r="AS22" s="19">
        <f t="shared" si="8"/>
        <v>25643</v>
      </c>
      <c r="AT22" s="42">
        <f t="shared" si="8"/>
        <v>44666</v>
      </c>
      <c r="AU22" s="19">
        <f t="shared" si="8"/>
        <v>50693</v>
      </c>
      <c r="AV22" s="42">
        <f t="shared" si="8"/>
        <v>17833</v>
      </c>
      <c r="AW22" s="19">
        <f t="shared" si="8"/>
        <v>74991</v>
      </c>
      <c r="AX22" s="42">
        <f t="shared" si="8"/>
        <v>3132</v>
      </c>
      <c r="AY22" s="19">
        <f t="shared" si="8"/>
        <v>10965</v>
      </c>
      <c r="AZ22" s="42">
        <f t="shared" si="8"/>
        <v>22592</v>
      </c>
      <c r="BA22" s="19">
        <f t="shared" si="8"/>
        <v>3175</v>
      </c>
      <c r="BB22" s="42">
        <f t="shared" si="8"/>
        <v>2740</v>
      </c>
      <c r="BC22" s="34">
        <f t="shared" si="8"/>
        <v>2964331</v>
      </c>
    </row>
    <row r="23" spans="1:55" ht="18.75" customHeight="1" thickBot="1">
      <c r="A23" s="29"/>
      <c r="B23" s="132">
        <v>2010</v>
      </c>
      <c r="C23" s="97">
        <f>C22+C18</f>
        <v>1173255</v>
      </c>
      <c r="D23" s="36">
        <f aca="true" t="shared" si="9" ref="D23:BC23">D22+D18</f>
        <v>155255</v>
      </c>
      <c r="E23" s="46">
        <f t="shared" si="9"/>
        <v>34567</v>
      </c>
      <c r="F23" s="48">
        <f t="shared" si="9"/>
        <v>273309</v>
      </c>
      <c r="G23" s="46">
        <f t="shared" si="9"/>
        <v>12684</v>
      </c>
      <c r="H23" s="48">
        <f t="shared" si="9"/>
        <v>97505</v>
      </c>
      <c r="I23" s="106">
        <f t="shared" si="9"/>
        <v>544486</v>
      </c>
      <c r="J23" s="48">
        <f t="shared" si="9"/>
        <v>99270</v>
      </c>
      <c r="K23" s="46">
        <f t="shared" si="9"/>
        <v>65264</v>
      </c>
      <c r="L23" s="48">
        <f t="shared" si="9"/>
        <v>7752</v>
      </c>
      <c r="M23" s="106">
        <f t="shared" si="9"/>
        <v>835123</v>
      </c>
      <c r="N23" s="48">
        <f t="shared" si="9"/>
        <v>50217</v>
      </c>
      <c r="O23" s="46">
        <f t="shared" si="9"/>
        <v>18194</v>
      </c>
      <c r="P23" s="48">
        <f t="shared" si="9"/>
        <v>27564</v>
      </c>
      <c r="Q23" s="46">
        <f t="shared" si="9"/>
        <v>9242</v>
      </c>
      <c r="R23" s="48">
        <f t="shared" si="9"/>
        <v>10307</v>
      </c>
      <c r="S23" s="46">
        <f t="shared" si="9"/>
        <v>1354</v>
      </c>
      <c r="T23" s="48">
        <f t="shared" si="9"/>
        <v>170642</v>
      </c>
      <c r="U23" s="46">
        <f t="shared" si="9"/>
        <v>5445</v>
      </c>
      <c r="V23" s="115">
        <f t="shared" si="9"/>
        <v>1460691</v>
      </c>
      <c r="W23" s="106">
        <f t="shared" si="9"/>
        <v>264977</v>
      </c>
      <c r="X23" s="48">
        <f t="shared" si="9"/>
        <v>205627</v>
      </c>
      <c r="Y23" s="106">
        <f t="shared" si="9"/>
        <v>307754</v>
      </c>
      <c r="Z23" s="48">
        <f t="shared" si="9"/>
        <v>68890</v>
      </c>
      <c r="AA23" s="106">
        <f t="shared" si="9"/>
        <v>201499</v>
      </c>
      <c r="AB23" s="48">
        <f t="shared" si="9"/>
        <v>109264</v>
      </c>
      <c r="AC23" s="106">
        <f t="shared" si="9"/>
        <v>1074085</v>
      </c>
      <c r="AD23" s="48">
        <f t="shared" si="9"/>
        <v>142796</v>
      </c>
      <c r="AE23" s="106">
        <f t="shared" si="9"/>
        <v>239872</v>
      </c>
      <c r="AF23" s="48">
        <f t="shared" si="9"/>
        <v>27780</v>
      </c>
      <c r="AG23" s="106">
        <f t="shared" si="9"/>
        <v>820502</v>
      </c>
      <c r="AH23" s="115">
        <f t="shared" si="9"/>
        <v>541022</v>
      </c>
      <c r="AI23" s="46">
        <f t="shared" si="9"/>
        <v>177040</v>
      </c>
      <c r="AJ23" s="48">
        <f t="shared" si="9"/>
        <v>134552</v>
      </c>
      <c r="AK23" s="46">
        <f t="shared" si="9"/>
        <v>110816</v>
      </c>
      <c r="AL23" s="48">
        <f t="shared" si="9"/>
        <v>143392</v>
      </c>
      <c r="AM23" s="46">
        <f t="shared" si="9"/>
        <v>317356</v>
      </c>
      <c r="AN23" s="48">
        <f t="shared" si="9"/>
        <v>128073</v>
      </c>
      <c r="AO23" s="106">
        <f t="shared" si="9"/>
        <v>709018</v>
      </c>
      <c r="AP23" s="48">
        <f t="shared" si="9"/>
        <v>96521</v>
      </c>
      <c r="AQ23" s="46">
        <f t="shared" si="9"/>
        <v>37930</v>
      </c>
      <c r="AR23" s="48">
        <f t="shared" si="9"/>
        <v>89646</v>
      </c>
      <c r="AS23" s="46">
        <f t="shared" si="9"/>
        <v>97750</v>
      </c>
      <c r="AT23" s="48">
        <f t="shared" si="9"/>
        <v>226253</v>
      </c>
      <c r="AU23" s="46">
        <f t="shared" si="9"/>
        <v>206104</v>
      </c>
      <c r="AV23" s="48">
        <f t="shared" si="9"/>
        <v>84224</v>
      </c>
      <c r="AW23" s="46">
        <f t="shared" si="9"/>
        <v>291424</v>
      </c>
      <c r="AX23" s="48">
        <f t="shared" si="9"/>
        <v>11419</v>
      </c>
      <c r="AY23" s="46">
        <f t="shared" si="9"/>
        <v>44096</v>
      </c>
      <c r="AZ23" s="48">
        <f t="shared" si="9"/>
        <v>130973</v>
      </c>
      <c r="BA23" s="46">
        <f t="shared" si="9"/>
        <v>16378</v>
      </c>
      <c r="BB23" s="43">
        <f t="shared" si="9"/>
        <v>11974</v>
      </c>
      <c r="BC23" s="97">
        <f t="shared" si="9"/>
        <v>12121133</v>
      </c>
    </row>
    <row r="24" spans="1:55" ht="12.75">
      <c r="A24" s="261">
        <v>2011</v>
      </c>
      <c r="B24" s="26">
        <v>1</v>
      </c>
      <c r="C24" s="89">
        <v>89113</v>
      </c>
      <c r="D24" s="44">
        <v>6362</v>
      </c>
      <c r="E24" s="15">
        <v>1787</v>
      </c>
      <c r="F24" s="44">
        <v>4002</v>
      </c>
      <c r="G24" s="15">
        <v>484</v>
      </c>
      <c r="H24" s="44">
        <v>2451</v>
      </c>
      <c r="I24" s="18">
        <v>24120</v>
      </c>
      <c r="J24" s="44">
        <v>2671</v>
      </c>
      <c r="K24" s="15">
        <v>2777</v>
      </c>
      <c r="L24" s="44">
        <v>202</v>
      </c>
      <c r="M24" s="18">
        <v>54347</v>
      </c>
      <c r="N24" s="44">
        <v>2419</v>
      </c>
      <c r="O24" s="15">
        <v>626</v>
      </c>
      <c r="P24" s="44">
        <v>904</v>
      </c>
      <c r="Q24" s="15">
        <v>269</v>
      </c>
      <c r="R24" s="44">
        <v>422</v>
      </c>
      <c r="S24" s="15">
        <v>21</v>
      </c>
      <c r="T24" s="44">
        <v>4493</v>
      </c>
      <c r="U24" s="15">
        <v>94</v>
      </c>
      <c r="V24" s="53">
        <v>50747</v>
      </c>
      <c r="W24" s="18">
        <v>8799</v>
      </c>
      <c r="X24" s="44">
        <v>5817</v>
      </c>
      <c r="Y24" s="18">
        <v>9756</v>
      </c>
      <c r="Z24" s="44">
        <v>1466</v>
      </c>
      <c r="AA24" s="18">
        <v>7492</v>
      </c>
      <c r="AB24" s="44">
        <v>4681</v>
      </c>
      <c r="AC24" s="18">
        <v>173140</v>
      </c>
      <c r="AD24" s="44">
        <v>10689</v>
      </c>
      <c r="AE24" s="18">
        <v>13144</v>
      </c>
      <c r="AF24" s="44">
        <v>1376</v>
      </c>
      <c r="AG24" s="18">
        <v>39307</v>
      </c>
      <c r="AH24" s="53">
        <v>12953</v>
      </c>
      <c r="AI24" s="15">
        <v>3487</v>
      </c>
      <c r="AJ24" s="44">
        <v>5334</v>
      </c>
      <c r="AK24" s="15">
        <v>3784</v>
      </c>
      <c r="AL24" s="44">
        <v>14171</v>
      </c>
      <c r="AM24" s="15">
        <v>15884</v>
      </c>
      <c r="AN24" s="44">
        <v>3081</v>
      </c>
      <c r="AO24" s="18">
        <v>19198</v>
      </c>
      <c r="AP24" s="44">
        <v>5455</v>
      </c>
      <c r="AQ24" s="15">
        <v>1300</v>
      </c>
      <c r="AR24" s="44">
        <v>3501</v>
      </c>
      <c r="AS24" s="15">
        <v>4456</v>
      </c>
      <c r="AT24" s="44">
        <v>5806</v>
      </c>
      <c r="AU24" s="15">
        <v>8285</v>
      </c>
      <c r="AV24" s="44">
        <v>4868</v>
      </c>
      <c r="AW24" s="15">
        <v>12431</v>
      </c>
      <c r="AX24" s="44">
        <v>430</v>
      </c>
      <c r="AY24" s="15">
        <v>2336</v>
      </c>
      <c r="AZ24" s="44">
        <v>6469</v>
      </c>
      <c r="BA24" s="15">
        <v>483</v>
      </c>
      <c r="BB24" s="44">
        <v>449</v>
      </c>
      <c r="BC24" s="137">
        <v>658139</v>
      </c>
    </row>
    <row r="25" spans="1:55" ht="12.75">
      <c r="A25" s="262"/>
      <c r="B25" s="26">
        <v>2</v>
      </c>
      <c r="C25" s="89">
        <v>96965</v>
      </c>
      <c r="D25" s="44">
        <v>7658</v>
      </c>
      <c r="E25" s="15">
        <v>1584</v>
      </c>
      <c r="F25" s="44">
        <v>7875</v>
      </c>
      <c r="G25" s="15">
        <v>378</v>
      </c>
      <c r="H25" s="44">
        <v>3622</v>
      </c>
      <c r="I25" s="18">
        <v>36660</v>
      </c>
      <c r="J25" s="44">
        <v>2274</v>
      </c>
      <c r="K25" s="15">
        <v>3348</v>
      </c>
      <c r="L25" s="44">
        <v>264</v>
      </c>
      <c r="M25" s="18">
        <v>33140</v>
      </c>
      <c r="N25" s="44">
        <v>1062</v>
      </c>
      <c r="O25" s="15">
        <v>840</v>
      </c>
      <c r="P25" s="44">
        <v>1012</v>
      </c>
      <c r="Q25" s="15">
        <v>464</v>
      </c>
      <c r="R25" s="44">
        <v>921</v>
      </c>
      <c r="S25" s="15">
        <v>150</v>
      </c>
      <c r="T25" s="44">
        <v>5289</v>
      </c>
      <c r="U25" s="15">
        <v>172</v>
      </c>
      <c r="V25" s="53">
        <v>52774</v>
      </c>
      <c r="W25" s="18">
        <v>11415</v>
      </c>
      <c r="X25" s="44">
        <v>7146</v>
      </c>
      <c r="Y25" s="18">
        <v>12276</v>
      </c>
      <c r="Z25" s="44">
        <v>2365</v>
      </c>
      <c r="AA25" s="18">
        <v>8598</v>
      </c>
      <c r="AB25" s="44">
        <v>6641</v>
      </c>
      <c r="AC25" s="18">
        <v>51213</v>
      </c>
      <c r="AD25" s="44">
        <v>5525</v>
      </c>
      <c r="AE25" s="18">
        <v>19621</v>
      </c>
      <c r="AF25" s="44">
        <v>1195</v>
      </c>
      <c r="AG25" s="18">
        <v>50738</v>
      </c>
      <c r="AH25" s="53">
        <v>21241</v>
      </c>
      <c r="AI25" s="15">
        <v>4521</v>
      </c>
      <c r="AJ25" s="44">
        <v>5326</v>
      </c>
      <c r="AK25" s="15">
        <v>5952</v>
      </c>
      <c r="AL25" s="44">
        <v>6653</v>
      </c>
      <c r="AM25" s="15">
        <v>9368</v>
      </c>
      <c r="AN25" s="44">
        <v>2700</v>
      </c>
      <c r="AO25" s="18">
        <v>18516</v>
      </c>
      <c r="AP25" s="44">
        <v>3174</v>
      </c>
      <c r="AQ25" s="15">
        <v>924</v>
      </c>
      <c r="AR25" s="44">
        <v>3726</v>
      </c>
      <c r="AS25" s="15">
        <v>5559</v>
      </c>
      <c r="AT25" s="44">
        <v>6039</v>
      </c>
      <c r="AU25" s="15">
        <v>10218</v>
      </c>
      <c r="AV25" s="44">
        <v>3863</v>
      </c>
      <c r="AW25" s="15">
        <v>13307</v>
      </c>
      <c r="AX25" s="44">
        <v>408</v>
      </c>
      <c r="AY25" s="15">
        <v>2226</v>
      </c>
      <c r="AZ25" s="44">
        <v>3009</v>
      </c>
      <c r="BA25" s="15">
        <v>486</v>
      </c>
      <c r="BB25" s="44">
        <v>474</v>
      </c>
      <c r="BC25" s="33">
        <v>560875</v>
      </c>
    </row>
    <row r="26" spans="1:55" ht="13.5" thickBot="1">
      <c r="A26" s="262"/>
      <c r="B26" s="26">
        <v>3</v>
      </c>
      <c r="C26" s="89">
        <v>115651</v>
      </c>
      <c r="D26" s="44">
        <v>13554</v>
      </c>
      <c r="E26" s="15">
        <v>2891</v>
      </c>
      <c r="F26" s="44">
        <v>12773</v>
      </c>
      <c r="G26" s="15">
        <v>1394</v>
      </c>
      <c r="H26" s="44">
        <v>7982</v>
      </c>
      <c r="I26" s="18">
        <v>44280</v>
      </c>
      <c r="J26" s="44">
        <v>7318</v>
      </c>
      <c r="K26" s="15">
        <v>4926</v>
      </c>
      <c r="L26" s="44">
        <v>652</v>
      </c>
      <c r="M26" s="18">
        <v>92912</v>
      </c>
      <c r="N26" s="44">
        <v>3854</v>
      </c>
      <c r="O26" s="15">
        <v>1196</v>
      </c>
      <c r="P26" s="44">
        <v>1830</v>
      </c>
      <c r="Q26" s="15">
        <v>897</v>
      </c>
      <c r="R26" s="44">
        <v>559</v>
      </c>
      <c r="S26" s="15">
        <v>98</v>
      </c>
      <c r="T26" s="44">
        <v>21568</v>
      </c>
      <c r="U26" s="15">
        <v>312</v>
      </c>
      <c r="V26" s="53">
        <v>96016</v>
      </c>
      <c r="W26" s="18">
        <v>19201</v>
      </c>
      <c r="X26" s="44">
        <v>14086</v>
      </c>
      <c r="Y26" s="18">
        <v>13781</v>
      </c>
      <c r="Z26" s="44">
        <v>5504</v>
      </c>
      <c r="AA26" s="18">
        <v>15516</v>
      </c>
      <c r="AB26" s="44">
        <v>11173</v>
      </c>
      <c r="AC26" s="18">
        <v>112810</v>
      </c>
      <c r="AD26" s="44">
        <v>16712</v>
      </c>
      <c r="AE26" s="18">
        <v>23450</v>
      </c>
      <c r="AF26" s="44">
        <v>1620</v>
      </c>
      <c r="AG26" s="18">
        <v>58375</v>
      </c>
      <c r="AH26" s="53">
        <v>39146</v>
      </c>
      <c r="AI26" s="15">
        <v>9172</v>
      </c>
      <c r="AJ26" s="44">
        <v>7142</v>
      </c>
      <c r="AK26" s="15">
        <v>5740</v>
      </c>
      <c r="AL26" s="44">
        <v>16104</v>
      </c>
      <c r="AM26" s="15">
        <v>21167</v>
      </c>
      <c r="AN26" s="44">
        <v>6639</v>
      </c>
      <c r="AO26" s="18">
        <v>40865</v>
      </c>
      <c r="AP26" s="44">
        <v>5458</v>
      </c>
      <c r="AQ26" s="15">
        <v>2185</v>
      </c>
      <c r="AR26" s="44">
        <v>5283</v>
      </c>
      <c r="AS26" s="15">
        <v>6665</v>
      </c>
      <c r="AT26" s="44">
        <v>11000</v>
      </c>
      <c r="AU26" s="15">
        <v>12708</v>
      </c>
      <c r="AV26" s="44">
        <v>4630</v>
      </c>
      <c r="AW26" s="15">
        <v>17517</v>
      </c>
      <c r="AX26" s="44">
        <v>819</v>
      </c>
      <c r="AY26" s="15">
        <v>2532</v>
      </c>
      <c r="AZ26" s="44">
        <v>3942</v>
      </c>
      <c r="BA26" s="15">
        <v>538</v>
      </c>
      <c r="BB26" s="44">
        <v>619</v>
      </c>
      <c r="BC26" s="33">
        <v>942762</v>
      </c>
    </row>
    <row r="27" spans="1:55" ht="12.75">
      <c r="A27" s="262"/>
      <c r="B27" s="122" t="s">
        <v>109</v>
      </c>
      <c r="C27" s="139">
        <f aca="true" t="shared" si="10" ref="C27:AU27">SUM(C24:C26)</f>
        <v>301729</v>
      </c>
      <c r="D27" s="140">
        <f t="shared" si="10"/>
        <v>27574</v>
      </c>
      <c r="E27" s="141">
        <f t="shared" si="10"/>
        <v>6262</v>
      </c>
      <c r="F27" s="140">
        <f t="shared" si="10"/>
        <v>24650</v>
      </c>
      <c r="G27" s="141">
        <f t="shared" si="10"/>
        <v>2256</v>
      </c>
      <c r="H27" s="140">
        <f t="shared" si="10"/>
        <v>14055</v>
      </c>
      <c r="I27" s="142">
        <f t="shared" si="10"/>
        <v>105060</v>
      </c>
      <c r="J27" s="140">
        <f t="shared" si="10"/>
        <v>12263</v>
      </c>
      <c r="K27" s="141">
        <f t="shared" si="10"/>
        <v>11051</v>
      </c>
      <c r="L27" s="140">
        <f t="shared" si="10"/>
        <v>1118</v>
      </c>
      <c r="M27" s="142">
        <f t="shared" si="10"/>
        <v>180399</v>
      </c>
      <c r="N27" s="140">
        <f t="shared" si="10"/>
        <v>7335</v>
      </c>
      <c r="O27" s="141">
        <f t="shared" si="10"/>
        <v>2662</v>
      </c>
      <c r="P27" s="140">
        <f t="shared" si="10"/>
        <v>3746</v>
      </c>
      <c r="Q27" s="141">
        <f t="shared" si="10"/>
        <v>1630</v>
      </c>
      <c r="R27" s="140">
        <f t="shared" si="10"/>
        <v>1902</v>
      </c>
      <c r="S27" s="141">
        <f t="shared" si="10"/>
        <v>269</v>
      </c>
      <c r="T27" s="140">
        <f t="shared" si="10"/>
        <v>31350</v>
      </c>
      <c r="U27" s="141">
        <f t="shared" si="10"/>
        <v>578</v>
      </c>
      <c r="V27" s="143">
        <f t="shared" si="10"/>
        <v>199537</v>
      </c>
      <c r="W27" s="142">
        <f t="shared" si="10"/>
        <v>39415</v>
      </c>
      <c r="X27" s="140">
        <f t="shared" si="10"/>
        <v>27049</v>
      </c>
      <c r="Y27" s="142">
        <f t="shared" si="10"/>
        <v>35813</v>
      </c>
      <c r="Z27" s="140">
        <f t="shared" si="10"/>
        <v>9335</v>
      </c>
      <c r="AA27" s="142">
        <f t="shared" si="10"/>
        <v>31606</v>
      </c>
      <c r="AB27" s="140">
        <f t="shared" si="10"/>
        <v>22495</v>
      </c>
      <c r="AC27" s="142">
        <f t="shared" si="10"/>
        <v>337163</v>
      </c>
      <c r="AD27" s="140">
        <f t="shared" si="10"/>
        <v>32926</v>
      </c>
      <c r="AE27" s="142">
        <f t="shared" si="10"/>
        <v>56215</v>
      </c>
      <c r="AF27" s="140">
        <f t="shared" si="10"/>
        <v>4191</v>
      </c>
      <c r="AG27" s="142">
        <f t="shared" si="10"/>
        <v>148420</v>
      </c>
      <c r="AH27" s="143">
        <f t="shared" si="10"/>
        <v>73340</v>
      </c>
      <c r="AI27" s="141">
        <f t="shared" si="10"/>
        <v>17180</v>
      </c>
      <c r="AJ27" s="140">
        <f t="shared" si="10"/>
        <v>17802</v>
      </c>
      <c r="AK27" s="141">
        <f t="shared" si="10"/>
        <v>15476</v>
      </c>
      <c r="AL27" s="140">
        <f t="shared" si="10"/>
        <v>36928</v>
      </c>
      <c r="AM27" s="141">
        <f t="shared" si="10"/>
        <v>46419</v>
      </c>
      <c r="AN27" s="140">
        <f t="shared" si="10"/>
        <v>12420</v>
      </c>
      <c r="AO27" s="142">
        <f t="shared" si="10"/>
        <v>78579</v>
      </c>
      <c r="AP27" s="140">
        <f t="shared" si="10"/>
        <v>14087</v>
      </c>
      <c r="AQ27" s="141">
        <f t="shared" si="10"/>
        <v>4409</v>
      </c>
      <c r="AR27" s="140">
        <f t="shared" si="10"/>
        <v>12510</v>
      </c>
      <c r="AS27" s="141">
        <f t="shared" si="10"/>
        <v>16680</v>
      </c>
      <c r="AT27" s="140">
        <f t="shared" si="10"/>
        <v>22845</v>
      </c>
      <c r="AU27" s="141">
        <f t="shared" si="10"/>
        <v>31211</v>
      </c>
      <c r="AV27" s="140">
        <f aca="true" t="shared" si="11" ref="AV27:BB27">SUM(AV24:AV26)</f>
        <v>13361</v>
      </c>
      <c r="AW27" s="141">
        <f t="shared" si="11"/>
        <v>43255</v>
      </c>
      <c r="AX27" s="140">
        <f t="shared" si="11"/>
        <v>1657</v>
      </c>
      <c r="AY27" s="141">
        <f t="shared" si="11"/>
        <v>7094</v>
      </c>
      <c r="AZ27" s="140">
        <f t="shared" si="11"/>
        <v>13420</v>
      </c>
      <c r="BA27" s="141">
        <f t="shared" si="11"/>
        <v>1507</v>
      </c>
      <c r="BB27" s="140">
        <f t="shared" si="11"/>
        <v>1542</v>
      </c>
      <c r="BC27" s="144">
        <f>SUM(BC24:BC26)</f>
        <v>2161776</v>
      </c>
    </row>
    <row r="28" spans="1:55" ht="12.75">
      <c r="A28" s="262"/>
      <c r="B28" s="123" t="s">
        <v>116</v>
      </c>
      <c r="C28" s="145">
        <v>125.5</v>
      </c>
      <c r="D28" s="146">
        <v>104.6</v>
      </c>
      <c r="E28" s="147">
        <v>101.9</v>
      </c>
      <c r="F28" s="146">
        <v>73.1</v>
      </c>
      <c r="G28" s="147">
        <v>75.2</v>
      </c>
      <c r="H28" s="146">
        <v>100.9</v>
      </c>
      <c r="I28" s="148">
        <v>127.2</v>
      </c>
      <c r="J28" s="146">
        <v>147.9</v>
      </c>
      <c r="K28" s="147">
        <v>60.2</v>
      </c>
      <c r="L28" s="146">
        <v>84.3</v>
      </c>
      <c r="M28" s="148">
        <v>84.7</v>
      </c>
      <c r="N28" s="146">
        <v>102.9</v>
      </c>
      <c r="O28" s="147">
        <v>122.4</v>
      </c>
      <c r="P28" s="146">
        <v>62.7</v>
      </c>
      <c r="Q28" s="147">
        <v>119.7</v>
      </c>
      <c r="R28" s="146">
        <v>100.3</v>
      </c>
      <c r="S28" s="147">
        <v>117.5</v>
      </c>
      <c r="T28" s="146">
        <v>112.2</v>
      </c>
      <c r="U28" s="147">
        <v>110.7</v>
      </c>
      <c r="V28" s="149">
        <v>88.9</v>
      </c>
      <c r="W28" s="148">
        <v>118.8</v>
      </c>
      <c r="X28" s="146">
        <v>64.2</v>
      </c>
      <c r="Y28" s="148">
        <v>112.5</v>
      </c>
      <c r="Z28" s="146">
        <v>73</v>
      </c>
      <c r="AA28" s="148">
        <v>100.1</v>
      </c>
      <c r="AB28" s="146">
        <v>122.8</v>
      </c>
      <c r="AC28" s="148">
        <v>152.4</v>
      </c>
      <c r="AD28" s="146">
        <v>76.6</v>
      </c>
      <c r="AE28" s="148">
        <v>129</v>
      </c>
      <c r="AF28" s="146">
        <v>103.1</v>
      </c>
      <c r="AG28" s="148">
        <v>90.3</v>
      </c>
      <c r="AH28" s="149">
        <v>94.2</v>
      </c>
      <c r="AI28" s="147">
        <v>81.3</v>
      </c>
      <c r="AJ28" s="146">
        <v>81</v>
      </c>
      <c r="AK28" s="147">
        <v>132.2</v>
      </c>
      <c r="AL28" s="146">
        <v>145.9</v>
      </c>
      <c r="AM28" s="147">
        <v>93.2</v>
      </c>
      <c r="AN28" s="146">
        <v>116.5</v>
      </c>
      <c r="AO28" s="148">
        <v>108.3</v>
      </c>
      <c r="AP28" s="146">
        <v>112.3</v>
      </c>
      <c r="AQ28" s="147">
        <v>106.4</v>
      </c>
      <c r="AR28" s="146">
        <v>119.4</v>
      </c>
      <c r="AS28" s="147">
        <v>132.3</v>
      </c>
      <c r="AT28" s="146">
        <v>58.6</v>
      </c>
      <c r="AU28" s="147">
        <v>86.8</v>
      </c>
      <c r="AV28" s="146">
        <v>133.4</v>
      </c>
      <c r="AW28" s="147">
        <v>111.8</v>
      </c>
      <c r="AX28" s="146">
        <v>116</v>
      </c>
      <c r="AY28" s="147">
        <v>95.1</v>
      </c>
      <c r="AZ28" s="146">
        <v>107.9</v>
      </c>
      <c r="BA28" s="147">
        <v>83.1</v>
      </c>
      <c r="BB28" s="146">
        <v>105</v>
      </c>
      <c r="BC28" s="150">
        <v>105.8</v>
      </c>
    </row>
    <row r="29" spans="1:55" ht="13.5" thickBot="1">
      <c r="A29" s="262"/>
      <c r="B29" s="124" t="s">
        <v>114</v>
      </c>
      <c r="C29" s="151">
        <f>C27-C8</f>
        <v>61327</v>
      </c>
      <c r="D29" s="152">
        <f aca="true" t="shared" si="12" ref="D29:BC29">D27-D8</f>
        <v>1209</v>
      </c>
      <c r="E29" s="153">
        <f t="shared" si="12"/>
        <v>114</v>
      </c>
      <c r="F29" s="154">
        <f t="shared" si="12"/>
        <v>-9063</v>
      </c>
      <c r="G29" s="153">
        <f t="shared" si="12"/>
        <v>-743</v>
      </c>
      <c r="H29" s="154">
        <f t="shared" si="12"/>
        <v>130</v>
      </c>
      <c r="I29" s="155">
        <f t="shared" si="12"/>
        <v>22489</v>
      </c>
      <c r="J29" s="154">
        <f t="shared" si="12"/>
        <v>3973</v>
      </c>
      <c r="K29" s="153">
        <f t="shared" si="12"/>
        <v>-7295</v>
      </c>
      <c r="L29" s="154">
        <f t="shared" si="12"/>
        <v>-208</v>
      </c>
      <c r="M29" s="155">
        <f t="shared" si="12"/>
        <v>-32710</v>
      </c>
      <c r="N29" s="154">
        <f t="shared" si="12"/>
        <v>209</v>
      </c>
      <c r="O29" s="153">
        <f t="shared" si="12"/>
        <v>488</v>
      </c>
      <c r="P29" s="154">
        <f t="shared" si="12"/>
        <v>-2224</v>
      </c>
      <c r="Q29" s="153">
        <f t="shared" si="12"/>
        <v>268</v>
      </c>
      <c r="R29" s="154">
        <f t="shared" si="12"/>
        <v>5</v>
      </c>
      <c r="S29" s="153">
        <f t="shared" si="12"/>
        <v>40</v>
      </c>
      <c r="T29" s="154">
        <f t="shared" si="12"/>
        <v>3411</v>
      </c>
      <c r="U29" s="153">
        <f t="shared" si="12"/>
        <v>56</v>
      </c>
      <c r="V29" s="156">
        <f t="shared" si="12"/>
        <v>-24860</v>
      </c>
      <c r="W29" s="155">
        <f t="shared" si="12"/>
        <v>6251</v>
      </c>
      <c r="X29" s="154">
        <f t="shared" si="12"/>
        <v>-15085</v>
      </c>
      <c r="Y29" s="155">
        <f t="shared" si="12"/>
        <v>3983</v>
      </c>
      <c r="Z29" s="154">
        <f t="shared" si="12"/>
        <v>-3451</v>
      </c>
      <c r="AA29" s="155">
        <f t="shared" si="12"/>
        <v>26</v>
      </c>
      <c r="AB29" s="154">
        <f t="shared" si="12"/>
        <v>4183</v>
      </c>
      <c r="AC29" s="155">
        <f t="shared" si="12"/>
        <v>115877</v>
      </c>
      <c r="AD29" s="154">
        <f t="shared" si="12"/>
        <v>-10070</v>
      </c>
      <c r="AE29" s="155">
        <f t="shared" si="12"/>
        <v>12623</v>
      </c>
      <c r="AF29" s="154">
        <f t="shared" si="12"/>
        <v>125</v>
      </c>
      <c r="AG29" s="155">
        <f t="shared" si="12"/>
        <v>-15965</v>
      </c>
      <c r="AH29" s="156">
        <f t="shared" si="12"/>
        <v>-4539</v>
      </c>
      <c r="AI29" s="153">
        <f t="shared" si="12"/>
        <v>-3948</v>
      </c>
      <c r="AJ29" s="154">
        <f t="shared" si="12"/>
        <v>-4168</v>
      </c>
      <c r="AK29" s="153">
        <f t="shared" si="12"/>
        <v>3767</v>
      </c>
      <c r="AL29" s="154">
        <f t="shared" si="12"/>
        <v>11616</v>
      </c>
      <c r="AM29" s="153">
        <f t="shared" si="12"/>
        <v>-3363</v>
      </c>
      <c r="AN29" s="154">
        <f t="shared" si="12"/>
        <v>1757</v>
      </c>
      <c r="AO29" s="155">
        <f t="shared" si="12"/>
        <v>5989</v>
      </c>
      <c r="AP29" s="154">
        <f t="shared" si="12"/>
        <v>1547</v>
      </c>
      <c r="AQ29" s="153">
        <f t="shared" si="12"/>
        <v>267</v>
      </c>
      <c r="AR29" s="154">
        <f t="shared" si="12"/>
        <v>2034</v>
      </c>
      <c r="AS29" s="153">
        <f t="shared" si="12"/>
        <v>4068</v>
      </c>
      <c r="AT29" s="154">
        <f t="shared" si="12"/>
        <v>-16136</v>
      </c>
      <c r="AU29" s="153">
        <f t="shared" si="12"/>
        <v>-4730</v>
      </c>
      <c r="AV29" s="154">
        <f t="shared" si="12"/>
        <v>3343</v>
      </c>
      <c r="AW29" s="153">
        <f t="shared" si="12"/>
        <v>4574</v>
      </c>
      <c r="AX29" s="154">
        <f t="shared" si="12"/>
        <v>228</v>
      </c>
      <c r="AY29" s="153">
        <f t="shared" si="12"/>
        <v>-366</v>
      </c>
      <c r="AZ29" s="154">
        <f t="shared" si="12"/>
        <v>985</v>
      </c>
      <c r="BA29" s="153">
        <f t="shared" si="12"/>
        <v>-307</v>
      </c>
      <c r="BB29" s="157">
        <f t="shared" si="12"/>
        <v>73</v>
      </c>
      <c r="BC29" s="151">
        <f t="shared" si="12"/>
        <v>117804</v>
      </c>
    </row>
    <row r="30" spans="1:55" ht="12.75">
      <c r="A30" s="262"/>
      <c r="B30" s="26">
        <v>4</v>
      </c>
      <c r="C30" s="138">
        <v>112235</v>
      </c>
      <c r="D30" s="134">
        <v>21877</v>
      </c>
      <c r="E30" s="15">
        <v>4139</v>
      </c>
      <c r="F30" s="15">
        <v>33082</v>
      </c>
      <c r="G30" s="15">
        <v>1331</v>
      </c>
      <c r="H30" s="15">
        <v>15785</v>
      </c>
      <c r="I30" s="15">
        <v>73057</v>
      </c>
      <c r="J30" s="15">
        <v>13379</v>
      </c>
      <c r="K30" s="15">
        <v>3718</v>
      </c>
      <c r="L30" s="15">
        <v>958</v>
      </c>
      <c r="M30" s="15">
        <v>124317</v>
      </c>
      <c r="N30" s="15">
        <v>12249</v>
      </c>
      <c r="O30" s="15">
        <v>1372</v>
      </c>
      <c r="P30" s="15">
        <v>2313</v>
      </c>
      <c r="Q30" s="15">
        <v>1000</v>
      </c>
      <c r="R30" s="15">
        <v>1112</v>
      </c>
      <c r="S30" s="15">
        <v>83</v>
      </c>
      <c r="T30" s="15">
        <v>19311</v>
      </c>
      <c r="U30" s="15">
        <v>216</v>
      </c>
      <c r="V30" s="15">
        <v>169413</v>
      </c>
      <c r="W30" s="15">
        <v>25243</v>
      </c>
      <c r="X30" s="15">
        <v>21233</v>
      </c>
      <c r="Y30" s="15">
        <v>24120</v>
      </c>
      <c r="Z30" s="15">
        <v>7149</v>
      </c>
      <c r="AA30" s="15">
        <v>18461</v>
      </c>
      <c r="AB30" s="15">
        <v>10023</v>
      </c>
      <c r="AC30" s="15">
        <v>154693</v>
      </c>
      <c r="AD30" s="15">
        <v>13522</v>
      </c>
      <c r="AE30" s="15">
        <v>23013</v>
      </c>
      <c r="AF30" s="15">
        <v>5530</v>
      </c>
      <c r="AG30" s="15">
        <v>64642</v>
      </c>
      <c r="AH30" s="15">
        <v>66965</v>
      </c>
      <c r="AI30" s="15">
        <v>27670</v>
      </c>
      <c r="AJ30" s="15">
        <v>17096</v>
      </c>
      <c r="AK30" s="15">
        <v>8904</v>
      </c>
      <c r="AL30" s="15">
        <v>15644</v>
      </c>
      <c r="AM30" s="15">
        <v>34522</v>
      </c>
      <c r="AN30" s="15">
        <v>9762</v>
      </c>
      <c r="AO30" s="15">
        <v>55873</v>
      </c>
      <c r="AP30" s="15">
        <v>9973</v>
      </c>
      <c r="AQ30" s="15">
        <v>3629</v>
      </c>
      <c r="AR30" s="15">
        <v>9039</v>
      </c>
      <c r="AS30" s="15">
        <v>9679</v>
      </c>
      <c r="AT30" s="15">
        <v>20330</v>
      </c>
      <c r="AU30" s="15">
        <v>10672</v>
      </c>
      <c r="AV30" s="15">
        <v>8419</v>
      </c>
      <c r="AW30" s="15">
        <v>23316</v>
      </c>
      <c r="AX30" s="15">
        <v>989</v>
      </c>
      <c r="AY30" s="15">
        <v>3683</v>
      </c>
      <c r="AZ30" s="15">
        <v>9078</v>
      </c>
      <c r="BA30" s="15">
        <v>1013</v>
      </c>
      <c r="BB30" s="135">
        <v>1451</v>
      </c>
      <c r="BC30" s="136">
        <v>1326283</v>
      </c>
    </row>
    <row r="31" spans="1:55" ht="12.75">
      <c r="A31" s="262"/>
      <c r="B31" s="26">
        <v>5</v>
      </c>
      <c r="C31" s="138">
        <v>121121</v>
      </c>
      <c r="D31" s="134">
        <v>14875</v>
      </c>
      <c r="E31" s="15">
        <v>4969</v>
      </c>
      <c r="F31" s="15">
        <v>29655</v>
      </c>
      <c r="G31" s="15">
        <v>1122</v>
      </c>
      <c r="H31" s="15">
        <v>12508</v>
      </c>
      <c r="I31" s="15">
        <v>73377</v>
      </c>
      <c r="J31" s="15">
        <v>4233</v>
      </c>
      <c r="K31" s="15">
        <v>3451</v>
      </c>
      <c r="L31" s="15">
        <v>1294</v>
      </c>
      <c r="M31" s="15">
        <v>59871</v>
      </c>
      <c r="N31" s="15">
        <v>3873</v>
      </c>
      <c r="O31" s="15">
        <v>571</v>
      </c>
      <c r="P31" s="15">
        <v>2541</v>
      </c>
      <c r="Q31" s="15">
        <v>1019</v>
      </c>
      <c r="R31" s="15">
        <v>786</v>
      </c>
      <c r="S31" s="15">
        <v>84</v>
      </c>
      <c r="T31" s="15">
        <v>19354</v>
      </c>
      <c r="U31" s="15">
        <v>371</v>
      </c>
      <c r="V31" s="15">
        <v>136391</v>
      </c>
      <c r="W31" s="15">
        <v>35858</v>
      </c>
      <c r="X31" s="15">
        <v>19230</v>
      </c>
      <c r="Y31" s="15">
        <v>42238</v>
      </c>
      <c r="Z31" s="15">
        <v>4420</v>
      </c>
      <c r="AA31" s="15">
        <v>18629</v>
      </c>
      <c r="AB31" s="15">
        <v>9052</v>
      </c>
      <c r="AC31" s="15">
        <v>190690</v>
      </c>
      <c r="AD31" s="15">
        <v>7355</v>
      </c>
      <c r="AE31" s="15">
        <v>25257</v>
      </c>
      <c r="AF31" s="15">
        <v>3281</v>
      </c>
      <c r="AG31" s="15">
        <v>62614</v>
      </c>
      <c r="AH31" s="15">
        <v>47150</v>
      </c>
      <c r="AI31" s="15">
        <v>23686</v>
      </c>
      <c r="AJ31" s="15">
        <v>13429</v>
      </c>
      <c r="AK31" s="15">
        <v>15546</v>
      </c>
      <c r="AL31" s="15">
        <v>24762</v>
      </c>
      <c r="AM31" s="15">
        <v>31981</v>
      </c>
      <c r="AN31" s="15">
        <v>16008</v>
      </c>
      <c r="AO31" s="15">
        <v>83289</v>
      </c>
      <c r="AP31" s="15">
        <v>12382</v>
      </c>
      <c r="AQ31" s="15">
        <v>3853</v>
      </c>
      <c r="AR31" s="15">
        <v>11673</v>
      </c>
      <c r="AS31" s="15">
        <v>13161</v>
      </c>
      <c r="AT31" s="15">
        <v>15352</v>
      </c>
      <c r="AU31" s="15">
        <v>17369</v>
      </c>
      <c r="AV31" s="15">
        <v>11209</v>
      </c>
      <c r="AW31" s="15">
        <v>32598</v>
      </c>
      <c r="AX31" s="15">
        <v>1032</v>
      </c>
      <c r="AY31" s="15">
        <v>4009</v>
      </c>
      <c r="AZ31" s="15">
        <v>16734</v>
      </c>
      <c r="BA31" s="15">
        <v>1407</v>
      </c>
      <c r="BB31" s="135">
        <v>1578</v>
      </c>
      <c r="BC31" s="136">
        <v>1308298</v>
      </c>
    </row>
    <row r="32" spans="1:55" ht="13.5" thickBot="1">
      <c r="A32" s="262"/>
      <c r="B32" s="26">
        <v>6</v>
      </c>
      <c r="C32" s="138">
        <v>119247</v>
      </c>
      <c r="D32" s="134">
        <v>12621</v>
      </c>
      <c r="E32" s="15">
        <v>3570</v>
      </c>
      <c r="F32" s="15">
        <v>20084</v>
      </c>
      <c r="G32" s="15">
        <v>1559</v>
      </c>
      <c r="H32" s="15">
        <v>11684</v>
      </c>
      <c r="I32" s="15">
        <v>63179</v>
      </c>
      <c r="J32" s="15">
        <v>11168</v>
      </c>
      <c r="K32" s="15">
        <v>3452</v>
      </c>
      <c r="L32" s="15">
        <v>800</v>
      </c>
      <c r="M32" s="15">
        <v>50653</v>
      </c>
      <c r="N32" s="15">
        <v>3602</v>
      </c>
      <c r="O32" s="15">
        <v>843</v>
      </c>
      <c r="P32" s="15">
        <v>2571</v>
      </c>
      <c r="Q32" s="15">
        <v>1115</v>
      </c>
      <c r="R32" s="15">
        <v>967</v>
      </c>
      <c r="S32" s="15">
        <v>79</v>
      </c>
      <c r="T32" s="15">
        <v>14402</v>
      </c>
      <c r="U32" s="15">
        <v>441</v>
      </c>
      <c r="V32" s="15">
        <v>177303</v>
      </c>
      <c r="W32" s="15">
        <v>25190</v>
      </c>
      <c r="X32" s="15">
        <v>15763</v>
      </c>
      <c r="Y32" s="15">
        <v>39590</v>
      </c>
      <c r="Z32" s="15">
        <v>6813</v>
      </c>
      <c r="AA32" s="15">
        <v>19225</v>
      </c>
      <c r="AB32" s="15">
        <v>8569</v>
      </c>
      <c r="AC32" s="15">
        <v>119045</v>
      </c>
      <c r="AD32" s="15">
        <v>6972</v>
      </c>
      <c r="AE32" s="15">
        <v>25159</v>
      </c>
      <c r="AF32" s="15">
        <v>2030</v>
      </c>
      <c r="AG32" s="15">
        <v>56781</v>
      </c>
      <c r="AH32" s="15">
        <v>52285</v>
      </c>
      <c r="AI32" s="15">
        <v>14781</v>
      </c>
      <c r="AJ32" s="15">
        <v>16632</v>
      </c>
      <c r="AK32" s="15">
        <v>9374</v>
      </c>
      <c r="AL32" s="15">
        <v>16114</v>
      </c>
      <c r="AM32" s="15">
        <v>22216</v>
      </c>
      <c r="AN32" s="15">
        <v>15540</v>
      </c>
      <c r="AO32" s="15">
        <v>84516</v>
      </c>
      <c r="AP32" s="15">
        <v>11721</v>
      </c>
      <c r="AQ32" s="15">
        <v>5043</v>
      </c>
      <c r="AR32" s="15">
        <v>13130</v>
      </c>
      <c r="AS32" s="15">
        <v>15147</v>
      </c>
      <c r="AT32" s="15">
        <v>19379</v>
      </c>
      <c r="AU32" s="15">
        <v>16703</v>
      </c>
      <c r="AV32" s="15">
        <v>9830</v>
      </c>
      <c r="AW32" s="15">
        <v>36949</v>
      </c>
      <c r="AX32" s="15">
        <v>1662</v>
      </c>
      <c r="AY32" s="15">
        <v>7155</v>
      </c>
      <c r="AZ32" s="15">
        <v>18110</v>
      </c>
      <c r="BA32" s="15">
        <v>1954</v>
      </c>
      <c r="BB32" s="135">
        <v>1280</v>
      </c>
      <c r="BC32" s="136">
        <v>1213998</v>
      </c>
    </row>
    <row r="33" spans="1:55" ht="12.75">
      <c r="A33" s="262"/>
      <c r="B33" s="125" t="s">
        <v>111</v>
      </c>
      <c r="C33" s="158">
        <f>SUM(C30:C32)</f>
        <v>352603</v>
      </c>
      <c r="D33" s="158">
        <f aca="true" t="shared" si="13" ref="D33:BC33">SUM(D30:D32)</f>
        <v>49373</v>
      </c>
      <c r="E33" s="158">
        <f t="shared" si="13"/>
        <v>12678</v>
      </c>
      <c r="F33" s="158">
        <f t="shared" si="13"/>
        <v>82821</v>
      </c>
      <c r="G33" s="158">
        <f t="shared" si="13"/>
        <v>4012</v>
      </c>
      <c r="H33" s="158">
        <f t="shared" si="13"/>
        <v>39977</v>
      </c>
      <c r="I33" s="158">
        <f t="shared" si="13"/>
        <v>209613</v>
      </c>
      <c r="J33" s="158">
        <f t="shared" si="13"/>
        <v>28780</v>
      </c>
      <c r="K33" s="158">
        <f t="shared" si="13"/>
        <v>10621</v>
      </c>
      <c r="L33" s="158">
        <f t="shared" si="13"/>
        <v>3052</v>
      </c>
      <c r="M33" s="158">
        <f t="shared" si="13"/>
        <v>234841</v>
      </c>
      <c r="N33" s="158">
        <f t="shared" si="13"/>
        <v>19724</v>
      </c>
      <c r="O33" s="158">
        <f t="shared" si="13"/>
        <v>2786</v>
      </c>
      <c r="P33" s="158">
        <f t="shared" si="13"/>
        <v>7425</v>
      </c>
      <c r="Q33" s="158">
        <f t="shared" si="13"/>
        <v>3134</v>
      </c>
      <c r="R33" s="158">
        <f t="shared" si="13"/>
        <v>2865</v>
      </c>
      <c r="S33" s="158">
        <f t="shared" si="13"/>
        <v>246</v>
      </c>
      <c r="T33" s="158">
        <f t="shared" si="13"/>
        <v>53067</v>
      </c>
      <c r="U33" s="158">
        <f t="shared" si="13"/>
        <v>1028</v>
      </c>
      <c r="V33" s="158">
        <f t="shared" si="13"/>
        <v>483107</v>
      </c>
      <c r="W33" s="158">
        <f t="shared" si="13"/>
        <v>86291</v>
      </c>
      <c r="X33" s="158">
        <f t="shared" si="13"/>
        <v>56226</v>
      </c>
      <c r="Y33" s="158">
        <f t="shared" si="13"/>
        <v>105948</v>
      </c>
      <c r="Z33" s="158">
        <f t="shared" si="13"/>
        <v>18382</v>
      </c>
      <c r="AA33" s="158">
        <f t="shared" si="13"/>
        <v>56315</v>
      </c>
      <c r="AB33" s="158">
        <f t="shared" si="13"/>
        <v>27644</v>
      </c>
      <c r="AC33" s="158">
        <f t="shared" si="13"/>
        <v>464428</v>
      </c>
      <c r="AD33" s="158">
        <f t="shared" si="13"/>
        <v>27849</v>
      </c>
      <c r="AE33" s="158">
        <f t="shared" si="13"/>
        <v>73429</v>
      </c>
      <c r="AF33" s="158">
        <f t="shared" si="13"/>
        <v>10841</v>
      </c>
      <c r="AG33" s="158">
        <f t="shared" si="13"/>
        <v>184037</v>
      </c>
      <c r="AH33" s="158">
        <f t="shared" si="13"/>
        <v>166400</v>
      </c>
      <c r="AI33" s="158">
        <f t="shared" si="13"/>
        <v>66137</v>
      </c>
      <c r="AJ33" s="158">
        <f t="shared" si="13"/>
        <v>47157</v>
      </c>
      <c r="AK33" s="158">
        <f t="shared" si="13"/>
        <v>33824</v>
      </c>
      <c r="AL33" s="158">
        <f t="shared" si="13"/>
        <v>56520</v>
      </c>
      <c r="AM33" s="158">
        <f t="shared" si="13"/>
        <v>88719</v>
      </c>
      <c r="AN33" s="158">
        <f t="shared" si="13"/>
        <v>41310</v>
      </c>
      <c r="AO33" s="158">
        <f t="shared" si="13"/>
        <v>223678</v>
      </c>
      <c r="AP33" s="158">
        <f t="shared" si="13"/>
        <v>34076</v>
      </c>
      <c r="AQ33" s="158">
        <f t="shared" si="13"/>
        <v>12525</v>
      </c>
      <c r="AR33" s="158">
        <f t="shared" si="13"/>
        <v>33842</v>
      </c>
      <c r="AS33" s="158">
        <f t="shared" si="13"/>
        <v>37987</v>
      </c>
      <c r="AT33" s="158">
        <f t="shared" si="13"/>
        <v>55061</v>
      </c>
      <c r="AU33" s="158">
        <f t="shared" si="13"/>
        <v>44744</v>
      </c>
      <c r="AV33" s="158">
        <f t="shared" si="13"/>
        <v>29458</v>
      </c>
      <c r="AW33" s="158">
        <f t="shared" si="13"/>
        <v>92863</v>
      </c>
      <c r="AX33" s="158">
        <f t="shared" si="13"/>
        <v>3683</v>
      </c>
      <c r="AY33" s="158">
        <f t="shared" si="13"/>
        <v>14847</v>
      </c>
      <c r="AZ33" s="158">
        <f t="shared" si="13"/>
        <v>43922</v>
      </c>
      <c r="BA33" s="158">
        <f t="shared" si="13"/>
        <v>4374</v>
      </c>
      <c r="BB33" s="158">
        <f t="shared" si="13"/>
        <v>4309</v>
      </c>
      <c r="BC33" s="158">
        <f t="shared" si="13"/>
        <v>3848579</v>
      </c>
    </row>
    <row r="34" spans="1:55" ht="12.75">
      <c r="A34" s="262"/>
      <c r="B34" s="126" t="s">
        <v>116</v>
      </c>
      <c r="C34" s="159">
        <f>C33/C12*100</f>
        <v>117.71522239174197</v>
      </c>
      <c r="D34" s="160">
        <f aca="true" t="shared" si="14" ref="D34:BC34">D33/D12*100</f>
        <v>108.70321444297666</v>
      </c>
      <c r="E34" s="161">
        <f t="shared" si="14"/>
        <v>137.69957640925384</v>
      </c>
      <c r="F34" s="162">
        <f t="shared" si="14"/>
        <v>95.4115017741118</v>
      </c>
      <c r="G34" s="161">
        <f t="shared" si="14"/>
        <v>129.41935483870967</v>
      </c>
      <c r="H34" s="162">
        <f t="shared" si="14"/>
        <v>130.60537750334868</v>
      </c>
      <c r="I34" s="163">
        <f t="shared" si="14"/>
        <v>123.16338701811493</v>
      </c>
      <c r="J34" s="162">
        <f t="shared" si="14"/>
        <v>104.71547081938581</v>
      </c>
      <c r="K34" s="161">
        <f t="shared" si="14"/>
        <v>73.44581979116244</v>
      </c>
      <c r="L34" s="162">
        <f t="shared" si="14"/>
        <v>136.4937388193202</v>
      </c>
      <c r="M34" s="163">
        <f t="shared" si="14"/>
        <v>106.99735287015395</v>
      </c>
      <c r="N34" s="162">
        <f t="shared" si="14"/>
        <v>153.58978352281576</v>
      </c>
      <c r="O34" s="161">
        <f t="shared" si="14"/>
        <v>116.91145614771297</v>
      </c>
      <c r="P34" s="162">
        <f t="shared" si="14"/>
        <v>100.14836795252226</v>
      </c>
      <c r="Q34" s="161">
        <f t="shared" si="14"/>
        <v>131.8468657972234</v>
      </c>
      <c r="R34" s="162">
        <f t="shared" si="14"/>
        <v>94.93041749502981</v>
      </c>
      <c r="S34" s="161">
        <f t="shared" si="14"/>
        <v>71.9298245614035</v>
      </c>
      <c r="T34" s="162">
        <f t="shared" si="14"/>
        <v>123.48054728220401</v>
      </c>
      <c r="U34" s="161">
        <f t="shared" si="14"/>
        <v>109.71184631803628</v>
      </c>
      <c r="V34" s="164">
        <f t="shared" si="14"/>
        <v>117.43713157095108</v>
      </c>
      <c r="W34" s="163">
        <f t="shared" si="14"/>
        <v>110.18169746032152</v>
      </c>
      <c r="X34" s="162">
        <f t="shared" si="14"/>
        <v>97.50117051346524</v>
      </c>
      <c r="Y34" s="163">
        <f t="shared" si="14"/>
        <v>104.16367622624443</v>
      </c>
      <c r="Z34" s="162">
        <f t="shared" si="14"/>
        <v>104.55605483192083</v>
      </c>
      <c r="AA34" s="163">
        <f t="shared" si="14"/>
        <v>103.85239552981965</v>
      </c>
      <c r="AB34" s="162">
        <f t="shared" si="14"/>
        <v>100.66273395965335</v>
      </c>
      <c r="AC34" s="163">
        <f t="shared" si="14"/>
        <v>179.10698721953554</v>
      </c>
      <c r="AD34" s="162">
        <f t="shared" si="14"/>
        <v>107.11977844449574</v>
      </c>
      <c r="AE34" s="163">
        <f t="shared" si="14"/>
        <v>117.78982659330435</v>
      </c>
      <c r="AF34" s="162">
        <f t="shared" si="14"/>
        <v>106.70275590551182</v>
      </c>
      <c r="AG34" s="163">
        <f t="shared" si="14"/>
        <v>90.3306714048013</v>
      </c>
      <c r="AH34" s="164">
        <f t="shared" si="14"/>
        <v>117.6761783529578</v>
      </c>
      <c r="AI34" s="161">
        <f t="shared" si="14"/>
        <v>100.5702381314437</v>
      </c>
      <c r="AJ34" s="162">
        <f t="shared" si="14"/>
        <v>116.98585958819152</v>
      </c>
      <c r="AK34" s="161">
        <f t="shared" si="14"/>
        <v>117.656880478642</v>
      </c>
      <c r="AL34" s="162">
        <f t="shared" si="14"/>
        <v>138.743648280433</v>
      </c>
      <c r="AM34" s="161">
        <f t="shared" si="14"/>
        <v>104.35565070104451</v>
      </c>
      <c r="AN34" s="162">
        <f t="shared" si="14"/>
        <v>124.1472577009767</v>
      </c>
      <c r="AO34" s="163">
        <f t="shared" si="14"/>
        <v>105.3876924091725</v>
      </c>
      <c r="AP34" s="162">
        <f t="shared" si="14"/>
        <v>133.49525973517197</v>
      </c>
      <c r="AQ34" s="161">
        <f t="shared" si="14"/>
        <v>128.63304919379686</v>
      </c>
      <c r="AR34" s="162">
        <f t="shared" si="14"/>
        <v>137.40154283394236</v>
      </c>
      <c r="AS34" s="161">
        <f t="shared" si="14"/>
        <v>145.91303679803335</v>
      </c>
      <c r="AT34" s="162">
        <f t="shared" si="14"/>
        <v>93.73201913419472</v>
      </c>
      <c r="AU34" s="161">
        <f t="shared" si="14"/>
        <v>84.46886031979763</v>
      </c>
      <c r="AV34" s="162">
        <f t="shared" si="14"/>
        <v>140.95411263696826</v>
      </c>
      <c r="AW34" s="161">
        <f t="shared" si="14"/>
        <v>135.00668760176785</v>
      </c>
      <c r="AX34" s="162">
        <f t="shared" si="14"/>
        <v>136.91449814126392</v>
      </c>
      <c r="AY34" s="161">
        <f t="shared" si="14"/>
        <v>168.12365530517494</v>
      </c>
      <c r="AZ34" s="162">
        <f t="shared" si="14"/>
        <v>119.85482726627737</v>
      </c>
      <c r="BA34" s="161">
        <f t="shared" si="14"/>
        <v>102.1485287248949</v>
      </c>
      <c r="BB34" s="165">
        <f t="shared" si="14"/>
        <v>115.27554842161585</v>
      </c>
      <c r="BC34" s="159">
        <f t="shared" si="14"/>
        <v>117.27369323343004</v>
      </c>
    </row>
    <row r="35" spans="1:55" ht="13.5" thickBot="1">
      <c r="A35" s="262"/>
      <c r="B35" s="127" t="s">
        <v>114</v>
      </c>
      <c r="C35" s="166">
        <f>C33-C12</f>
        <v>53064</v>
      </c>
      <c r="D35" s="167">
        <f aca="true" t="shared" si="15" ref="D35:BC35">D33-D12</f>
        <v>3953</v>
      </c>
      <c r="E35" s="168">
        <f t="shared" si="15"/>
        <v>3471</v>
      </c>
      <c r="F35" s="169">
        <f t="shared" si="15"/>
        <v>-3983</v>
      </c>
      <c r="G35" s="168">
        <f t="shared" si="15"/>
        <v>912</v>
      </c>
      <c r="H35" s="169">
        <f t="shared" si="15"/>
        <v>9368</v>
      </c>
      <c r="I35" s="170">
        <f t="shared" si="15"/>
        <v>39422</v>
      </c>
      <c r="J35" s="169">
        <f t="shared" si="15"/>
        <v>1296</v>
      </c>
      <c r="K35" s="168">
        <f t="shared" si="15"/>
        <v>-3840</v>
      </c>
      <c r="L35" s="169">
        <f t="shared" si="15"/>
        <v>816</v>
      </c>
      <c r="M35" s="170">
        <f t="shared" si="15"/>
        <v>15358</v>
      </c>
      <c r="N35" s="169">
        <f t="shared" si="15"/>
        <v>6882</v>
      </c>
      <c r="O35" s="168">
        <f t="shared" si="15"/>
        <v>403</v>
      </c>
      <c r="P35" s="169">
        <f t="shared" si="15"/>
        <v>11</v>
      </c>
      <c r="Q35" s="168">
        <f t="shared" si="15"/>
        <v>757</v>
      </c>
      <c r="R35" s="169">
        <f t="shared" si="15"/>
        <v>-153</v>
      </c>
      <c r="S35" s="168">
        <f t="shared" si="15"/>
        <v>-96</v>
      </c>
      <c r="T35" s="169">
        <f t="shared" si="15"/>
        <v>10091</v>
      </c>
      <c r="U35" s="168">
        <f t="shared" si="15"/>
        <v>91</v>
      </c>
      <c r="V35" s="171">
        <f t="shared" si="15"/>
        <v>71732</v>
      </c>
      <c r="W35" s="170">
        <f t="shared" si="15"/>
        <v>7974</v>
      </c>
      <c r="X35" s="169">
        <f t="shared" si="15"/>
        <v>-1441</v>
      </c>
      <c r="Y35" s="170">
        <f t="shared" si="15"/>
        <v>4235</v>
      </c>
      <c r="Z35" s="169">
        <f t="shared" si="15"/>
        <v>801</v>
      </c>
      <c r="AA35" s="170">
        <f t="shared" si="15"/>
        <v>2089</v>
      </c>
      <c r="AB35" s="169">
        <f t="shared" si="15"/>
        <v>182</v>
      </c>
      <c r="AC35" s="170">
        <f t="shared" si="15"/>
        <v>205126</v>
      </c>
      <c r="AD35" s="169">
        <f t="shared" si="15"/>
        <v>1851</v>
      </c>
      <c r="AE35" s="170">
        <f t="shared" si="15"/>
        <v>11090</v>
      </c>
      <c r="AF35" s="169">
        <f t="shared" si="15"/>
        <v>681</v>
      </c>
      <c r="AG35" s="170">
        <f t="shared" si="15"/>
        <v>-19700</v>
      </c>
      <c r="AH35" s="171">
        <f t="shared" si="15"/>
        <v>24995</v>
      </c>
      <c r="AI35" s="168">
        <f t="shared" si="15"/>
        <v>375</v>
      </c>
      <c r="AJ35" s="169">
        <f t="shared" si="15"/>
        <v>6847</v>
      </c>
      <c r="AK35" s="168">
        <f t="shared" si="15"/>
        <v>5076</v>
      </c>
      <c r="AL35" s="169">
        <f t="shared" si="15"/>
        <v>15783</v>
      </c>
      <c r="AM35" s="168">
        <f t="shared" si="15"/>
        <v>3703</v>
      </c>
      <c r="AN35" s="169">
        <f t="shared" si="15"/>
        <v>8035</v>
      </c>
      <c r="AO35" s="170">
        <f t="shared" si="15"/>
        <v>11435</v>
      </c>
      <c r="AP35" s="169">
        <f t="shared" si="15"/>
        <v>8550</v>
      </c>
      <c r="AQ35" s="168">
        <f t="shared" si="15"/>
        <v>2788</v>
      </c>
      <c r="AR35" s="169">
        <f t="shared" si="15"/>
        <v>9212</v>
      </c>
      <c r="AS35" s="168">
        <f t="shared" si="15"/>
        <v>11953</v>
      </c>
      <c r="AT35" s="169">
        <f t="shared" si="15"/>
        <v>-3682</v>
      </c>
      <c r="AU35" s="168">
        <f t="shared" si="15"/>
        <v>-8227</v>
      </c>
      <c r="AV35" s="169">
        <f t="shared" si="15"/>
        <v>8559</v>
      </c>
      <c r="AW35" s="168">
        <f t="shared" si="15"/>
        <v>24079</v>
      </c>
      <c r="AX35" s="169">
        <f t="shared" si="15"/>
        <v>993</v>
      </c>
      <c r="AY35" s="168">
        <f t="shared" si="15"/>
        <v>6016</v>
      </c>
      <c r="AZ35" s="169">
        <f t="shared" si="15"/>
        <v>7276</v>
      </c>
      <c r="BA35" s="168">
        <f t="shared" si="15"/>
        <v>92</v>
      </c>
      <c r="BB35" s="172">
        <f t="shared" si="15"/>
        <v>571</v>
      </c>
      <c r="BC35" s="166">
        <f t="shared" si="15"/>
        <v>566872</v>
      </c>
    </row>
    <row r="36" spans="1:55" ht="12.75">
      <c r="A36" s="262"/>
      <c r="B36" s="130" t="s">
        <v>115</v>
      </c>
      <c r="C36" s="230">
        <f>C33+C27</f>
        <v>654332</v>
      </c>
      <c r="D36" s="231">
        <f aca="true" t="shared" si="16" ref="D36:BC36">D33+D27</f>
        <v>76947</v>
      </c>
      <c r="E36" s="232">
        <f t="shared" si="16"/>
        <v>18940</v>
      </c>
      <c r="F36" s="233">
        <f t="shared" si="16"/>
        <v>107471</v>
      </c>
      <c r="G36" s="232">
        <f t="shared" si="16"/>
        <v>6268</v>
      </c>
      <c r="H36" s="233">
        <f t="shared" si="16"/>
        <v>54032</v>
      </c>
      <c r="I36" s="234">
        <f t="shared" si="16"/>
        <v>314673</v>
      </c>
      <c r="J36" s="233">
        <f t="shared" si="16"/>
        <v>41043</v>
      </c>
      <c r="K36" s="232">
        <f t="shared" si="16"/>
        <v>21672</v>
      </c>
      <c r="L36" s="233">
        <f t="shared" si="16"/>
        <v>4170</v>
      </c>
      <c r="M36" s="235">
        <f t="shared" si="16"/>
        <v>415240</v>
      </c>
      <c r="N36" s="233">
        <f t="shared" si="16"/>
        <v>27059</v>
      </c>
      <c r="O36" s="232">
        <f t="shared" si="16"/>
        <v>5448</v>
      </c>
      <c r="P36" s="233">
        <f t="shared" si="16"/>
        <v>11171</v>
      </c>
      <c r="Q36" s="232">
        <f t="shared" si="16"/>
        <v>4764</v>
      </c>
      <c r="R36" s="233">
        <f t="shared" si="16"/>
        <v>4767</v>
      </c>
      <c r="S36" s="232">
        <f t="shared" si="16"/>
        <v>515</v>
      </c>
      <c r="T36" s="233">
        <f t="shared" si="16"/>
        <v>84417</v>
      </c>
      <c r="U36" s="232">
        <f t="shared" si="16"/>
        <v>1606</v>
      </c>
      <c r="V36" s="236">
        <f t="shared" si="16"/>
        <v>682644</v>
      </c>
      <c r="W36" s="235">
        <f t="shared" si="16"/>
        <v>125706</v>
      </c>
      <c r="X36" s="233">
        <f t="shared" si="16"/>
        <v>83275</v>
      </c>
      <c r="Y36" s="235">
        <f t="shared" si="16"/>
        <v>141761</v>
      </c>
      <c r="Z36" s="233">
        <f t="shared" si="16"/>
        <v>27717</v>
      </c>
      <c r="AA36" s="235">
        <f t="shared" si="16"/>
        <v>87921</v>
      </c>
      <c r="AB36" s="233">
        <f t="shared" si="16"/>
        <v>50139</v>
      </c>
      <c r="AC36" s="235">
        <f t="shared" si="16"/>
        <v>801591</v>
      </c>
      <c r="AD36" s="233">
        <f t="shared" si="16"/>
        <v>60775</v>
      </c>
      <c r="AE36" s="235">
        <f t="shared" si="16"/>
        <v>129644</v>
      </c>
      <c r="AF36" s="233">
        <f t="shared" si="16"/>
        <v>15032</v>
      </c>
      <c r="AG36" s="235">
        <f t="shared" si="16"/>
        <v>332457</v>
      </c>
      <c r="AH36" s="236">
        <f t="shared" si="16"/>
        <v>239740</v>
      </c>
      <c r="AI36" s="232">
        <f t="shared" si="16"/>
        <v>83317</v>
      </c>
      <c r="AJ36" s="233">
        <f t="shared" si="16"/>
        <v>64959</v>
      </c>
      <c r="AK36" s="232">
        <f t="shared" si="16"/>
        <v>49300</v>
      </c>
      <c r="AL36" s="233">
        <f t="shared" si="16"/>
        <v>93448</v>
      </c>
      <c r="AM36" s="232">
        <f t="shared" si="16"/>
        <v>135138</v>
      </c>
      <c r="AN36" s="233">
        <f t="shared" si="16"/>
        <v>53730</v>
      </c>
      <c r="AO36" s="235">
        <f t="shared" si="16"/>
        <v>302257</v>
      </c>
      <c r="AP36" s="233">
        <f t="shared" si="16"/>
        <v>48163</v>
      </c>
      <c r="AQ36" s="232">
        <f t="shared" si="16"/>
        <v>16934</v>
      </c>
      <c r="AR36" s="233">
        <f t="shared" si="16"/>
        <v>46352</v>
      </c>
      <c r="AS36" s="232">
        <f t="shared" si="16"/>
        <v>54667</v>
      </c>
      <c r="AT36" s="233">
        <f t="shared" si="16"/>
        <v>77906</v>
      </c>
      <c r="AU36" s="232">
        <f t="shared" si="16"/>
        <v>75955</v>
      </c>
      <c r="AV36" s="233">
        <f t="shared" si="16"/>
        <v>42819</v>
      </c>
      <c r="AW36" s="232">
        <f t="shared" si="16"/>
        <v>136118</v>
      </c>
      <c r="AX36" s="233">
        <f t="shared" si="16"/>
        <v>5340</v>
      </c>
      <c r="AY36" s="232">
        <f t="shared" si="16"/>
        <v>21941</v>
      </c>
      <c r="AZ36" s="233">
        <f t="shared" si="16"/>
        <v>57342</v>
      </c>
      <c r="BA36" s="232">
        <f t="shared" si="16"/>
        <v>5881</v>
      </c>
      <c r="BB36" s="237">
        <f t="shared" si="16"/>
        <v>5851</v>
      </c>
      <c r="BC36" s="230">
        <f t="shared" si="16"/>
        <v>6010355</v>
      </c>
    </row>
    <row r="37" spans="1:55" ht="12.75">
      <c r="A37" s="262"/>
      <c r="B37" s="128" t="s">
        <v>116</v>
      </c>
      <c r="C37" s="145">
        <f>C36/C13*100</f>
        <v>121.18583326696806</v>
      </c>
      <c r="D37" s="238">
        <f aca="true" t="shared" si="17" ref="D37:P37">D36/D13*100</f>
        <v>107.19091732256044</v>
      </c>
      <c r="E37" s="147">
        <f t="shared" si="17"/>
        <v>123.34744382937156</v>
      </c>
      <c r="F37" s="146">
        <f t="shared" si="17"/>
        <v>89.17497116589361</v>
      </c>
      <c r="G37" s="147">
        <f t="shared" si="17"/>
        <v>102.77094605673061</v>
      </c>
      <c r="H37" s="146">
        <f t="shared" si="17"/>
        <v>121.32752503705035</v>
      </c>
      <c r="I37" s="148">
        <f t="shared" si="17"/>
        <v>124.4937925795808</v>
      </c>
      <c r="J37" s="146">
        <f t="shared" si="17"/>
        <v>114.72857382456532</v>
      </c>
      <c r="K37" s="147">
        <f t="shared" si="17"/>
        <v>66.05907275886244</v>
      </c>
      <c r="L37" s="146">
        <f t="shared" si="17"/>
        <v>117.06906232453677</v>
      </c>
      <c r="M37" s="148">
        <f t="shared" si="17"/>
        <v>95.9888301216851</v>
      </c>
      <c r="N37" s="146">
        <f t="shared" si="17"/>
        <v>135.5118189102564</v>
      </c>
      <c r="O37" s="147">
        <f t="shared" si="17"/>
        <v>119.55233706385779</v>
      </c>
      <c r="P37" s="146">
        <f t="shared" si="17"/>
        <v>83.46533173939031</v>
      </c>
      <c r="Q37" s="147">
        <f aca="true" t="shared" si="18" ref="Q37:BC37">Q36/Q13*100</f>
        <v>127.41374699117412</v>
      </c>
      <c r="R37" s="146">
        <f t="shared" si="18"/>
        <v>96.98880976602237</v>
      </c>
      <c r="S37" s="147">
        <f t="shared" si="18"/>
        <v>90.19264448336253</v>
      </c>
      <c r="T37" s="146">
        <f t="shared" si="18"/>
        <v>119.03969540999788</v>
      </c>
      <c r="U37" s="147">
        <f t="shared" si="18"/>
        <v>110.07539410555174</v>
      </c>
      <c r="V37" s="149">
        <f t="shared" si="18"/>
        <v>107.37245427606123</v>
      </c>
      <c r="W37" s="148">
        <f t="shared" si="18"/>
        <v>112.76002188713773</v>
      </c>
      <c r="X37" s="146">
        <f t="shared" si="18"/>
        <v>83.44104768489294</v>
      </c>
      <c r="Y37" s="148">
        <f t="shared" si="18"/>
        <v>106.15382311315456</v>
      </c>
      <c r="Z37" s="146">
        <f t="shared" si="18"/>
        <v>91.27342180656633</v>
      </c>
      <c r="AA37" s="148">
        <f t="shared" si="18"/>
        <v>102.4648625970212</v>
      </c>
      <c r="AB37" s="146">
        <f t="shared" si="18"/>
        <v>109.53598112465592</v>
      </c>
      <c r="AC37" s="148">
        <f t="shared" si="18"/>
        <v>166.793802591825</v>
      </c>
      <c r="AD37" s="146">
        <f t="shared" si="18"/>
        <v>88.0873699162246</v>
      </c>
      <c r="AE37" s="148">
        <f t="shared" si="18"/>
        <v>122.38532629730673</v>
      </c>
      <c r="AF37" s="146">
        <f t="shared" si="18"/>
        <v>105.66568255307185</v>
      </c>
      <c r="AG37" s="148">
        <f t="shared" si="18"/>
        <v>90.31163581638695</v>
      </c>
      <c r="AH37" s="149">
        <f t="shared" si="18"/>
        <v>109.32854198208715</v>
      </c>
      <c r="AI37" s="147">
        <f t="shared" si="18"/>
        <v>95.88790424674876</v>
      </c>
      <c r="AJ37" s="146">
        <f t="shared" si="18"/>
        <v>104.30154142581888</v>
      </c>
      <c r="AK37" s="147">
        <f t="shared" si="18"/>
        <v>121.85777492152161</v>
      </c>
      <c r="AL37" s="146">
        <f t="shared" si="18"/>
        <v>141.48283849869037</v>
      </c>
      <c r="AM37" s="147">
        <f t="shared" si="18"/>
        <v>100.25222926156174</v>
      </c>
      <c r="AN37" s="146">
        <f t="shared" si="18"/>
        <v>122.28594838181073</v>
      </c>
      <c r="AO37" s="148">
        <f t="shared" si="18"/>
        <v>106.1172687153525</v>
      </c>
      <c r="AP37" s="146">
        <f t="shared" si="18"/>
        <v>126.52498292439446</v>
      </c>
      <c r="AQ37" s="147">
        <f t="shared" si="18"/>
        <v>122.01167231068521</v>
      </c>
      <c r="AR37" s="146">
        <f t="shared" si="18"/>
        <v>132.0344100723523</v>
      </c>
      <c r="AS37" s="147">
        <f t="shared" si="18"/>
        <v>141.45577808828858</v>
      </c>
      <c r="AT37" s="146">
        <f t="shared" si="18"/>
        <v>79.72043714952315</v>
      </c>
      <c r="AU37" s="147">
        <f t="shared" si="18"/>
        <v>85.42716393737628</v>
      </c>
      <c r="AV37" s="146">
        <f t="shared" si="18"/>
        <v>138.4966199825339</v>
      </c>
      <c r="AW37" s="147">
        <f t="shared" si="18"/>
        <v>126.66263434606617</v>
      </c>
      <c r="AX37" s="146">
        <f t="shared" si="18"/>
        <v>129.64311726147125</v>
      </c>
      <c r="AY37" s="147">
        <f t="shared" si="18"/>
        <v>134.68172610643913</v>
      </c>
      <c r="AZ37" s="146">
        <f t="shared" si="18"/>
        <v>116.83136040422974</v>
      </c>
      <c r="BA37" s="147">
        <f t="shared" si="18"/>
        <v>96.4730971128609</v>
      </c>
      <c r="BB37" s="239">
        <f t="shared" si="18"/>
        <v>112.36796619934704</v>
      </c>
      <c r="BC37" s="145">
        <f t="shared" si="18"/>
        <v>112.85612595126369</v>
      </c>
    </row>
    <row r="38" spans="1:55" ht="13.5" thickBot="1">
      <c r="A38" s="262"/>
      <c r="B38" s="124" t="s">
        <v>114</v>
      </c>
      <c r="C38" s="240">
        <f>C36-C13</f>
        <v>114391</v>
      </c>
      <c r="D38" s="241">
        <f aca="true" t="shared" si="19" ref="D38:BC38">D36-D13</f>
        <v>5162</v>
      </c>
      <c r="E38" s="242">
        <f t="shared" si="19"/>
        <v>3585</v>
      </c>
      <c r="F38" s="243">
        <f t="shared" si="19"/>
        <v>-13046</v>
      </c>
      <c r="G38" s="242">
        <f t="shared" si="19"/>
        <v>169</v>
      </c>
      <c r="H38" s="243">
        <f t="shared" si="19"/>
        <v>9498</v>
      </c>
      <c r="I38" s="244">
        <f t="shared" si="19"/>
        <v>61911</v>
      </c>
      <c r="J38" s="243">
        <f t="shared" si="19"/>
        <v>5269</v>
      </c>
      <c r="K38" s="242">
        <f t="shared" si="19"/>
        <v>-11135</v>
      </c>
      <c r="L38" s="243">
        <f t="shared" si="19"/>
        <v>608</v>
      </c>
      <c r="M38" s="244">
        <f t="shared" si="19"/>
        <v>-17352</v>
      </c>
      <c r="N38" s="243">
        <f t="shared" si="19"/>
        <v>7091</v>
      </c>
      <c r="O38" s="242">
        <f t="shared" si="19"/>
        <v>891</v>
      </c>
      <c r="P38" s="243">
        <f t="shared" si="19"/>
        <v>-2213</v>
      </c>
      <c r="Q38" s="242">
        <f t="shared" si="19"/>
        <v>1025</v>
      </c>
      <c r="R38" s="243">
        <f t="shared" si="19"/>
        <v>-148</v>
      </c>
      <c r="S38" s="242">
        <f t="shared" si="19"/>
        <v>-56</v>
      </c>
      <c r="T38" s="243">
        <f t="shared" si="19"/>
        <v>13502</v>
      </c>
      <c r="U38" s="242">
        <f t="shared" si="19"/>
        <v>147</v>
      </c>
      <c r="V38" s="245">
        <f t="shared" si="19"/>
        <v>46872</v>
      </c>
      <c r="W38" s="244">
        <f t="shared" si="19"/>
        <v>14225</v>
      </c>
      <c r="X38" s="243">
        <f t="shared" si="19"/>
        <v>-16526</v>
      </c>
      <c r="Y38" s="244">
        <f t="shared" si="19"/>
        <v>8218</v>
      </c>
      <c r="Z38" s="243">
        <f>Z36-Z13</f>
        <v>-2650</v>
      </c>
      <c r="AA38" s="244">
        <f t="shared" si="19"/>
        <v>2115</v>
      </c>
      <c r="AB38" s="243">
        <f t="shared" si="19"/>
        <v>4365</v>
      </c>
      <c r="AC38" s="244">
        <f t="shared" si="19"/>
        <v>321003</v>
      </c>
      <c r="AD38" s="243">
        <f t="shared" si="19"/>
        <v>-8219</v>
      </c>
      <c r="AE38" s="244">
        <f t="shared" si="19"/>
        <v>23713</v>
      </c>
      <c r="AF38" s="243">
        <f t="shared" si="19"/>
        <v>806</v>
      </c>
      <c r="AG38" s="244">
        <f t="shared" si="19"/>
        <v>-35665</v>
      </c>
      <c r="AH38" s="245">
        <f t="shared" si="19"/>
        <v>20456</v>
      </c>
      <c r="AI38" s="242">
        <f t="shared" si="19"/>
        <v>-3573</v>
      </c>
      <c r="AJ38" s="243">
        <f t="shared" si="19"/>
        <v>2679</v>
      </c>
      <c r="AK38" s="242">
        <f t="shared" si="19"/>
        <v>8843</v>
      </c>
      <c r="AL38" s="243">
        <f t="shared" si="19"/>
        <v>27399</v>
      </c>
      <c r="AM38" s="242">
        <f t="shared" si="19"/>
        <v>340</v>
      </c>
      <c r="AN38" s="243">
        <f t="shared" si="19"/>
        <v>9792</v>
      </c>
      <c r="AO38" s="244">
        <f t="shared" si="19"/>
        <v>17424</v>
      </c>
      <c r="AP38" s="243">
        <f t="shared" si="19"/>
        <v>10097</v>
      </c>
      <c r="AQ38" s="242">
        <f t="shared" si="19"/>
        <v>3055</v>
      </c>
      <c r="AR38" s="243">
        <f t="shared" si="19"/>
        <v>11246</v>
      </c>
      <c r="AS38" s="242">
        <f t="shared" si="19"/>
        <v>16021</v>
      </c>
      <c r="AT38" s="243">
        <f t="shared" si="19"/>
        <v>-19818</v>
      </c>
      <c r="AU38" s="242">
        <f t="shared" si="19"/>
        <v>-12957</v>
      </c>
      <c r="AV38" s="243">
        <f t="shared" si="19"/>
        <v>11902</v>
      </c>
      <c r="AW38" s="242">
        <f>AW36-AW13</f>
        <v>28653</v>
      </c>
      <c r="AX38" s="243">
        <f t="shared" si="19"/>
        <v>1221</v>
      </c>
      <c r="AY38" s="242">
        <f t="shared" si="19"/>
        <v>5650</v>
      </c>
      <c r="AZ38" s="243">
        <f t="shared" si="19"/>
        <v>8261</v>
      </c>
      <c r="BA38" s="242">
        <f t="shared" si="19"/>
        <v>-215</v>
      </c>
      <c r="BB38" s="246">
        <f t="shared" si="19"/>
        <v>644</v>
      </c>
      <c r="BC38" s="240">
        <f t="shared" si="19"/>
        <v>684676</v>
      </c>
    </row>
    <row r="39" spans="1:55" ht="12.75">
      <c r="A39" s="262"/>
      <c r="B39" s="26">
        <v>7</v>
      </c>
      <c r="C39" s="138">
        <v>92588</v>
      </c>
      <c r="D39" s="134">
        <v>20399</v>
      </c>
      <c r="E39" s="15">
        <v>3290</v>
      </c>
      <c r="F39" s="15">
        <v>43937</v>
      </c>
      <c r="G39" s="15">
        <v>1930</v>
      </c>
      <c r="H39" s="15">
        <v>16550</v>
      </c>
      <c r="I39" s="15">
        <v>56630</v>
      </c>
      <c r="J39" s="15">
        <v>4027</v>
      </c>
      <c r="K39" s="15">
        <v>4111</v>
      </c>
      <c r="L39" s="15">
        <v>692</v>
      </c>
      <c r="M39" s="15">
        <v>49645</v>
      </c>
      <c r="N39" s="15">
        <v>2358</v>
      </c>
      <c r="O39" s="15">
        <v>3616</v>
      </c>
      <c r="P39" s="15">
        <v>3542</v>
      </c>
      <c r="Q39" s="15">
        <v>1268</v>
      </c>
      <c r="R39" s="15">
        <v>885</v>
      </c>
      <c r="S39" s="15">
        <v>52</v>
      </c>
      <c r="T39" s="15">
        <v>13699</v>
      </c>
      <c r="U39" s="15">
        <v>962</v>
      </c>
      <c r="V39" s="15">
        <v>176088</v>
      </c>
      <c r="W39" s="15">
        <v>36218</v>
      </c>
      <c r="X39" s="15">
        <v>24492</v>
      </c>
      <c r="Y39" s="15">
        <v>35083</v>
      </c>
      <c r="Z39" s="15">
        <v>8213</v>
      </c>
      <c r="AA39" s="15">
        <v>15434</v>
      </c>
      <c r="AB39" s="15">
        <v>11582</v>
      </c>
      <c r="AC39" s="15">
        <v>131173</v>
      </c>
      <c r="AD39" s="15">
        <v>9649</v>
      </c>
      <c r="AE39" s="15">
        <v>27141</v>
      </c>
      <c r="AF39" s="15">
        <v>2243</v>
      </c>
      <c r="AG39" s="15">
        <v>63216</v>
      </c>
      <c r="AH39" s="15">
        <v>82002</v>
      </c>
      <c r="AI39" s="15">
        <v>24475</v>
      </c>
      <c r="AJ39" s="15">
        <v>14493</v>
      </c>
      <c r="AK39" s="15">
        <v>18058</v>
      </c>
      <c r="AL39" s="15">
        <v>11811</v>
      </c>
      <c r="AM39" s="15">
        <v>28178</v>
      </c>
      <c r="AN39" s="15">
        <v>14997</v>
      </c>
      <c r="AO39" s="15">
        <v>94371</v>
      </c>
      <c r="AP39" s="15">
        <v>14416</v>
      </c>
      <c r="AQ39" s="15">
        <v>9838</v>
      </c>
      <c r="AR39" s="15">
        <v>14680</v>
      </c>
      <c r="AS39" s="15">
        <v>16942</v>
      </c>
      <c r="AT39" s="15">
        <v>32905</v>
      </c>
      <c r="AU39" s="15">
        <v>16454</v>
      </c>
      <c r="AV39" s="15">
        <v>15039</v>
      </c>
      <c r="AW39" s="15">
        <v>41485</v>
      </c>
      <c r="AX39" s="15">
        <v>1482</v>
      </c>
      <c r="AY39" s="15">
        <v>6991</v>
      </c>
      <c r="AZ39" s="15">
        <v>21278</v>
      </c>
      <c r="BA39" s="15">
        <v>3176</v>
      </c>
      <c r="BB39" s="135">
        <v>935</v>
      </c>
      <c r="BC39" s="136">
        <v>1344719</v>
      </c>
    </row>
    <row r="40" spans="1:55" ht="12.75">
      <c r="A40" s="262"/>
      <c r="B40" s="26">
        <v>8</v>
      </c>
      <c r="C40" s="138">
        <v>106463</v>
      </c>
      <c r="D40" s="134">
        <v>17992</v>
      </c>
      <c r="E40" s="15">
        <v>3086</v>
      </c>
      <c r="F40" s="15">
        <v>27151</v>
      </c>
      <c r="G40" s="15">
        <v>2450</v>
      </c>
      <c r="H40" s="15">
        <v>10369</v>
      </c>
      <c r="I40" s="15">
        <v>72862</v>
      </c>
      <c r="J40" s="15">
        <v>18360</v>
      </c>
      <c r="K40" s="15">
        <v>3614</v>
      </c>
      <c r="L40" s="15">
        <v>846</v>
      </c>
      <c r="M40" s="15">
        <v>131487</v>
      </c>
      <c r="N40" s="15">
        <v>3145</v>
      </c>
      <c r="O40" s="15">
        <v>6481</v>
      </c>
      <c r="P40" s="15">
        <v>3622</v>
      </c>
      <c r="Q40" s="15">
        <v>1558</v>
      </c>
      <c r="R40" s="15">
        <v>1273</v>
      </c>
      <c r="S40" s="15">
        <v>131</v>
      </c>
      <c r="T40" s="15">
        <v>16629</v>
      </c>
      <c r="U40" s="15">
        <v>1490</v>
      </c>
      <c r="V40" s="15">
        <v>164309</v>
      </c>
      <c r="W40" s="15">
        <v>38458</v>
      </c>
      <c r="X40" s="15">
        <v>17607</v>
      </c>
      <c r="Y40" s="15">
        <v>48606</v>
      </c>
      <c r="Z40" s="15">
        <v>8394</v>
      </c>
      <c r="AA40" s="15">
        <v>16915</v>
      </c>
      <c r="AB40" s="15">
        <v>18110</v>
      </c>
      <c r="AC40" s="15">
        <v>155807</v>
      </c>
      <c r="AD40" s="15">
        <v>14166</v>
      </c>
      <c r="AE40" s="15">
        <v>29292</v>
      </c>
      <c r="AF40" s="15">
        <v>2512</v>
      </c>
      <c r="AG40" s="15">
        <v>61105</v>
      </c>
      <c r="AH40" s="15">
        <v>111157</v>
      </c>
      <c r="AI40" s="15">
        <v>15140</v>
      </c>
      <c r="AJ40" s="15">
        <v>13917</v>
      </c>
      <c r="AK40" s="15">
        <v>14568</v>
      </c>
      <c r="AL40" s="15">
        <v>12124</v>
      </c>
      <c r="AM40" s="15">
        <v>27148</v>
      </c>
      <c r="AN40" s="15">
        <v>18073</v>
      </c>
      <c r="AO40" s="15">
        <v>73867</v>
      </c>
      <c r="AP40" s="15">
        <v>10825</v>
      </c>
      <c r="AQ40" s="15">
        <v>6236</v>
      </c>
      <c r="AR40" s="15">
        <v>10991</v>
      </c>
      <c r="AS40" s="15">
        <v>20509</v>
      </c>
      <c r="AT40" s="15">
        <v>32039</v>
      </c>
      <c r="AU40" s="15">
        <v>23462</v>
      </c>
      <c r="AV40" s="15">
        <v>15372</v>
      </c>
      <c r="AW40" s="15">
        <v>33532</v>
      </c>
      <c r="AX40" s="15">
        <v>1551</v>
      </c>
      <c r="AY40" s="15">
        <v>4838</v>
      </c>
      <c r="AZ40" s="15">
        <v>18338</v>
      </c>
      <c r="BA40" s="15">
        <v>2330</v>
      </c>
      <c r="BB40" s="135">
        <v>865</v>
      </c>
      <c r="BC40" s="136">
        <v>1471172</v>
      </c>
    </row>
    <row r="41" spans="1:55" ht="13.5" thickBot="1">
      <c r="A41" s="262"/>
      <c r="B41" s="26">
        <v>9</v>
      </c>
      <c r="C41" s="138">
        <v>103252</v>
      </c>
      <c r="D41" s="134">
        <v>14123</v>
      </c>
      <c r="E41" s="15">
        <v>4071</v>
      </c>
      <c r="F41" s="15">
        <v>25725</v>
      </c>
      <c r="G41" s="15">
        <v>1252</v>
      </c>
      <c r="H41" s="15">
        <v>7801</v>
      </c>
      <c r="I41" s="15">
        <v>49969</v>
      </c>
      <c r="J41" s="15">
        <v>23861</v>
      </c>
      <c r="K41" s="15">
        <v>4004</v>
      </c>
      <c r="L41" s="15">
        <v>649</v>
      </c>
      <c r="M41" s="15">
        <v>53406</v>
      </c>
      <c r="N41" s="15">
        <v>7472</v>
      </c>
      <c r="O41" s="15">
        <v>942</v>
      </c>
      <c r="P41" s="15">
        <v>1996</v>
      </c>
      <c r="Q41" s="15">
        <v>1058</v>
      </c>
      <c r="R41" s="15">
        <v>1329</v>
      </c>
      <c r="S41" s="15">
        <v>163</v>
      </c>
      <c r="T41" s="15">
        <v>13392</v>
      </c>
      <c r="U41" s="15">
        <v>663</v>
      </c>
      <c r="V41" s="15">
        <v>170997</v>
      </c>
      <c r="W41" s="15">
        <v>25607</v>
      </c>
      <c r="X41" s="15">
        <v>20782</v>
      </c>
      <c r="Y41" s="15">
        <v>34887</v>
      </c>
      <c r="Z41" s="15">
        <v>5853</v>
      </c>
      <c r="AA41" s="15">
        <v>17701</v>
      </c>
      <c r="AB41" s="15">
        <v>10623</v>
      </c>
      <c r="AC41" s="15">
        <v>143826</v>
      </c>
      <c r="AD41" s="15">
        <v>5727</v>
      </c>
      <c r="AE41" s="15">
        <v>26699</v>
      </c>
      <c r="AF41" s="15">
        <v>2317</v>
      </c>
      <c r="AG41" s="15">
        <v>62978</v>
      </c>
      <c r="AH41" s="15">
        <v>63793</v>
      </c>
      <c r="AI41" s="15">
        <v>16156</v>
      </c>
      <c r="AJ41" s="15">
        <v>13042</v>
      </c>
      <c r="AK41" s="15">
        <v>10488</v>
      </c>
      <c r="AL41" s="15">
        <v>14034</v>
      </c>
      <c r="AM41" s="15">
        <v>29168</v>
      </c>
      <c r="AN41" s="15">
        <v>18056</v>
      </c>
      <c r="AO41" s="15">
        <v>91600</v>
      </c>
      <c r="AP41" s="15">
        <v>17936</v>
      </c>
      <c r="AQ41" s="15">
        <v>6174</v>
      </c>
      <c r="AR41" s="15">
        <v>13963</v>
      </c>
      <c r="AS41" s="15">
        <v>15627</v>
      </c>
      <c r="AT41" s="15">
        <v>26031</v>
      </c>
      <c r="AU41" s="15">
        <v>23118</v>
      </c>
      <c r="AV41" s="15">
        <v>10073</v>
      </c>
      <c r="AW41" s="15">
        <v>36654</v>
      </c>
      <c r="AX41" s="15">
        <v>993</v>
      </c>
      <c r="AY41" s="15">
        <v>6896</v>
      </c>
      <c r="AZ41" s="15">
        <v>22346</v>
      </c>
      <c r="BA41" s="15">
        <v>2189</v>
      </c>
      <c r="BB41" s="135">
        <v>865</v>
      </c>
      <c r="BC41" s="136">
        <v>1282327</v>
      </c>
    </row>
    <row r="42" spans="1:55" ht="12.75">
      <c r="A42" s="262"/>
      <c r="B42" s="125" t="s">
        <v>112</v>
      </c>
      <c r="C42" s="173">
        <f>SUM(C39:C41)</f>
        <v>302303</v>
      </c>
      <c r="D42" s="173">
        <f aca="true" t="shared" si="20" ref="D42:BC42">SUM(D39:D41)</f>
        <v>52514</v>
      </c>
      <c r="E42" s="173">
        <f t="shared" si="20"/>
        <v>10447</v>
      </c>
      <c r="F42" s="173">
        <f t="shared" si="20"/>
        <v>96813</v>
      </c>
      <c r="G42" s="173">
        <f t="shared" si="20"/>
        <v>5632</v>
      </c>
      <c r="H42" s="173">
        <f t="shared" si="20"/>
        <v>34720</v>
      </c>
      <c r="I42" s="173">
        <f t="shared" si="20"/>
        <v>179461</v>
      </c>
      <c r="J42" s="173">
        <f t="shared" si="20"/>
        <v>46248</v>
      </c>
      <c r="K42" s="173">
        <f t="shared" si="20"/>
        <v>11729</v>
      </c>
      <c r="L42" s="173">
        <f t="shared" si="20"/>
        <v>2187</v>
      </c>
      <c r="M42" s="173">
        <f t="shared" si="20"/>
        <v>234538</v>
      </c>
      <c r="N42" s="173">
        <f t="shared" si="20"/>
        <v>12975</v>
      </c>
      <c r="O42" s="173">
        <f t="shared" si="20"/>
        <v>11039</v>
      </c>
      <c r="P42" s="173">
        <f t="shared" si="20"/>
        <v>9160</v>
      </c>
      <c r="Q42" s="173">
        <f t="shared" si="20"/>
        <v>3884</v>
      </c>
      <c r="R42" s="173">
        <f t="shared" si="20"/>
        <v>3487</v>
      </c>
      <c r="S42" s="173">
        <f t="shared" si="20"/>
        <v>346</v>
      </c>
      <c r="T42" s="173">
        <f t="shared" si="20"/>
        <v>43720</v>
      </c>
      <c r="U42" s="173">
        <f t="shared" si="20"/>
        <v>3115</v>
      </c>
      <c r="V42" s="173">
        <f t="shared" si="20"/>
        <v>511394</v>
      </c>
      <c r="W42" s="173">
        <f t="shared" si="20"/>
        <v>100283</v>
      </c>
      <c r="X42" s="173">
        <f t="shared" si="20"/>
        <v>62881</v>
      </c>
      <c r="Y42" s="173">
        <f t="shared" si="20"/>
        <v>118576</v>
      </c>
      <c r="Z42" s="173">
        <f t="shared" si="20"/>
        <v>22460</v>
      </c>
      <c r="AA42" s="173">
        <f t="shared" si="20"/>
        <v>50050</v>
      </c>
      <c r="AB42" s="173">
        <f t="shared" si="20"/>
        <v>40315</v>
      </c>
      <c r="AC42" s="173">
        <f t="shared" si="20"/>
        <v>430806</v>
      </c>
      <c r="AD42" s="173">
        <f t="shared" si="20"/>
        <v>29542</v>
      </c>
      <c r="AE42" s="173">
        <f t="shared" si="20"/>
        <v>83132</v>
      </c>
      <c r="AF42" s="173">
        <f t="shared" si="20"/>
        <v>7072</v>
      </c>
      <c r="AG42" s="173">
        <f t="shared" si="20"/>
        <v>187299</v>
      </c>
      <c r="AH42" s="173">
        <f t="shared" si="20"/>
        <v>256952</v>
      </c>
      <c r="AI42" s="173">
        <f t="shared" si="20"/>
        <v>55771</v>
      </c>
      <c r="AJ42" s="173">
        <f t="shared" si="20"/>
        <v>41452</v>
      </c>
      <c r="AK42" s="173">
        <f t="shared" si="20"/>
        <v>43114</v>
      </c>
      <c r="AL42" s="173">
        <f t="shared" si="20"/>
        <v>37969</v>
      </c>
      <c r="AM42" s="173">
        <f t="shared" si="20"/>
        <v>84494</v>
      </c>
      <c r="AN42" s="173">
        <f t="shared" si="20"/>
        <v>51126</v>
      </c>
      <c r="AO42" s="173">
        <f t="shared" si="20"/>
        <v>259838</v>
      </c>
      <c r="AP42" s="173">
        <f t="shared" si="20"/>
        <v>43177</v>
      </c>
      <c r="AQ42" s="173">
        <f t="shared" si="20"/>
        <v>22248</v>
      </c>
      <c r="AR42" s="173">
        <f t="shared" si="20"/>
        <v>39634</v>
      </c>
      <c r="AS42" s="173">
        <f t="shared" si="20"/>
        <v>53078</v>
      </c>
      <c r="AT42" s="173">
        <f t="shared" si="20"/>
        <v>90975</v>
      </c>
      <c r="AU42" s="173">
        <f t="shared" si="20"/>
        <v>63034</v>
      </c>
      <c r="AV42" s="173">
        <f t="shared" si="20"/>
        <v>40484</v>
      </c>
      <c r="AW42" s="173">
        <f t="shared" si="20"/>
        <v>111671</v>
      </c>
      <c r="AX42" s="173">
        <f t="shared" si="20"/>
        <v>4026</v>
      </c>
      <c r="AY42" s="173">
        <f t="shared" si="20"/>
        <v>18725</v>
      </c>
      <c r="AZ42" s="173">
        <f t="shared" si="20"/>
        <v>61962</v>
      </c>
      <c r="BA42" s="173">
        <f t="shared" si="20"/>
        <v>7695</v>
      </c>
      <c r="BB42" s="173">
        <f t="shared" si="20"/>
        <v>2665</v>
      </c>
      <c r="BC42" s="173">
        <f t="shared" si="20"/>
        <v>4098218</v>
      </c>
    </row>
    <row r="43" spans="1:55" ht="12.75">
      <c r="A43" s="262"/>
      <c r="B43" s="126" t="s">
        <v>116</v>
      </c>
      <c r="C43" s="174">
        <f>C42/C17*100</f>
        <v>95.81559721715979</v>
      </c>
      <c r="D43" s="175">
        <f aca="true" t="shared" si="21" ref="D43:BC43">D42/D17*100</f>
        <v>105.65134292324716</v>
      </c>
      <c r="E43" s="176">
        <f t="shared" si="21"/>
        <v>104.32394647493508</v>
      </c>
      <c r="F43" s="177">
        <f t="shared" si="21"/>
        <v>90.39833420482559</v>
      </c>
      <c r="G43" s="176">
        <f t="shared" si="21"/>
        <v>158.8716502115656</v>
      </c>
      <c r="H43" s="177">
        <f t="shared" si="21"/>
        <v>102.52473054776318</v>
      </c>
      <c r="I43" s="178">
        <f t="shared" si="21"/>
        <v>112.23467460506073</v>
      </c>
      <c r="J43" s="177">
        <f t="shared" si="21"/>
        <v>119.00265033579498</v>
      </c>
      <c r="K43" s="176">
        <f t="shared" si="21"/>
        <v>68.55055523085915</v>
      </c>
      <c r="L43" s="177">
        <f t="shared" si="21"/>
        <v>82.34186746987952</v>
      </c>
      <c r="M43" s="178">
        <f t="shared" si="21"/>
        <v>101.54391008433923</v>
      </c>
      <c r="N43" s="177">
        <f t="shared" si="21"/>
        <v>126.30195658522341</v>
      </c>
      <c r="O43" s="176">
        <f t="shared" si="21"/>
        <v>109.87359410769383</v>
      </c>
      <c r="P43" s="177">
        <f t="shared" si="21"/>
        <v>109.11256700416916</v>
      </c>
      <c r="Q43" s="176">
        <f t="shared" si="21"/>
        <v>129.9431247909</v>
      </c>
      <c r="R43" s="177">
        <f t="shared" si="21"/>
        <v>128.05728975394786</v>
      </c>
      <c r="S43" s="176">
        <f t="shared" si="21"/>
        <v>90.57591623036649</v>
      </c>
      <c r="T43" s="177">
        <f t="shared" si="21"/>
        <v>95.00423738021252</v>
      </c>
      <c r="U43" s="176">
        <f t="shared" si="21"/>
        <v>96.14197530864197</v>
      </c>
      <c r="V43" s="184">
        <f t="shared" si="21"/>
        <v>115.03141244666182</v>
      </c>
      <c r="W43" s="178">
        <f t="shared" si="21"/>
        <v>115.24927023237639</v>
      </c>
      <c r="X43" s="177">
        <f t="shared" si="21"/>
        <v>99.3914582872317</v>
      </c>
      <c r="Y43" s="178">
        <f t="shared" si="21"/>
        <v>103.74284764387829</v>
      </c>
      <c r="Z43" s="177">
        <f t="shared" si="21"/>
        <v>91.8684554973822</v>
      </c>
      <c r="AA43" s="178">
        <f t="shared" si="21"/>
        <v>90.78212290502793</v>
      </c>
      <c r="AB43" s="177">
        <f t="shared" si="21"/>
        <v>113.78775049393171</v>
      </c>
      <c r="AC43" s="178">
        <f t="shared" si="21"/>
        <v>148.2930019620667</v>
      </c>
      <c r="AD43" s="177">
        <f t="shared" si="21"/>
        <v>93.97506044025957</v>
      </c>
      <c r="AE43" s="178">
        <f t="shared" si="21"/>
        <v>116.66994133662672</v>
      </c>
      <c r="AF43" s="177">
        <f t="shared" si="21"/>
        <v>116.9505539937159</v>
      </c>
      <c r="AG43" s="178">
        <f t="shared" si="21"/>
        <v>80.19000809182725</v>
      </c>
      <c r="AH43" s="184">
        <f t="shared" si="21"/>
        <v>114.7522095043297</v>
      </c>
      <c r="AI43" s="176">
        <f t="shared" si="21"/>
        <v>93.90005724483954</v>
      </c>
      <c r="AJ43" s="177">
        <f t="shared" si="21"/>
        <v>106.44821653270331</v>
      </c>
      <c r="AK43" s="176">
        <f t="shared" si="21"/>
        <v>131.72222052488468</v>
      </c>
      <c r="AL43" s="177">
        <f t="shared" si="21"/>
        <v>95.8498472723601</v>
      </c>
      <c r="AM43" s="176">
        <f t="shared" si="21"/>
        <v>89.37381002750159</v>
      </c>
      <c r="AN43" s="177">
        <f t="shared" si="21"/>
        <v>91.74697173620457</v>
      </c>
      <c r="AO43" s="178">
        <f t="shared" si="21"/>
        <v>97.72387077362819</v>
      </c>
      <c r="AP43" s="177">
        <f t="shared" si="21"/>
        <v>114.91802406047056</v>
      </c>
      <c r="AQ43" s="176">
        <f t="shared" si="21"/>
        <v>134.84453603248681</v>
      </c>
      <c r="AR43" s="177">
        <f t="shared" si="21"/>
        <v>109.1184406145036</v>
      </c>
      <c r="AS43" s="176">
        <f t="shared" si="21"/>
        <v>158.6264606556887</v>
      </c>
      <c r="AT43" s="177">
        <f t="shared" si="21"/>
        <v>108.48049795499803</v>
      </c>
      <c r="AU43" s="176">
        <f t="shared" si="21"/>
        <v>94.78939532925307</v>
      </c>
      <c r="AV43" s="177">
        <f t="shared" si="21"/>
        <v>114.1230196763827</v>
      </c>
      <c r="AW43" s="176">
        <f t="shared" si="21"/>
        <v>102.48054474708171</v>
      </c>
      <c r="AX43" s="177">
        <f t="shared" si="21"/>
        <v>96.59309021113243</v>
      </c>
      <c r="AY43" s="176">
        <f t="shared" si="21"/>
        <v>111.1935866983373</v>
      </c>
      <c r="AZ43" s="177">
        <f t="shared" si="21"/>
        <v>104.48903878583474</v>
      </c>
      <c r="BA43" s="176">
        <f t="shared" si="21"/>
        <v>108.27353313634444</v>
      </c>
      <c r="BB43" s="185">
        <f t="shared" si="21"/>
        <v>66.17829649863421</v>
      </c>
      <c r="BC43" s="174">
        <f t="shared" si="21"/>
        <v>106.97171560401479</v>
      </c>
    </row>
    <row r="44" spans="1:55" ht="13.5" thickBot="1">
      <c r="A44" s="262"/>
      <c r="B44" s="127" t="s">
        <v>114</v>
      </c>
      <c r="C44" s="179">
        <f>C42-C17</f>
        <v>-13202</v>
      </c>
      <c r="D44" s="180">
        <f aca="true" t="shared" si="22" ref="D44:BC44">D42-D17</f>
        <v>2809</v>
      </c>
      <c r="E44" s="181">
        <f t="shared" si="22"/>
        <v>433</v>
      </c>
      <c r="F44" s="182">
        <f t="shared" si="22"/>
        <v>-10283</v>
      </c>
      <c r="G44" s="181">
        <f t="shared" si="22"/>
        <v>2087</v>
      </c>
      <c r="H44" s="182">
        <f t="shared" si="22"/>
        <v>855</v>
      </c>
      <c r="I44" s="183">
        <f t="shared" si="22"/>
        <v>19563</v>
      </c>
      <c r="J44" s="182">
        <f t="shared" si="22"/>
        <v>7385</v>
      </c>
      <c r="K44" s="181">
        <f t="shared" si="22"/>
        <v>-5381</v>
      </c>
      <c r="L44" s="182">
        <f t="shared" si="22"/>
        <v>-469</v>
      </c>
      <c r="M44" s="183">
        <f t="shared" si="22"/>
        <v>3566</v>
      </c>
      <c r="N44" s="182">
        <f t="shared" si="22"/>
        <v>2702</v>
      </c>
      <c r="O44" s="181">
        <f t="shared" si="22"/>
        <v>992</v>
      </c>
      <c r="P44" s="182">
        <f t="shared" si="22"/>
        <v>765</v>
      </c>
      <c r="Q44" s="181">
        <f t="shared" si="22"/>
        <v>895</v>
      </c>
      <c r="R44" s="182">
        <f t="shared" si="22"/>
        <v>764</v>
      </c>
      <c r="S44" s="181">
        <f t="shared" si="22"/>
        <v>-36</v>
      </c>
      <c r="T44" s="182">
        <f t="shared" si="22"/>
        <v>-2299</v>
      </c>
      <c r="U44" s="181">
        <f t="shared" si="22"/>
        <v>-125</v>
      </c>
      <c r="V44" s="186">
        <f t="shared" si="22"/>
        <v>66825</v>
      </c>
      <c r="W44" s="183">
        <f t="shared" si="22"/>
        <v>13269</v>
      </c>
      <c r="X44" s="182">
        <f t="shared" si="22"/>
        <v>-385</v>
      </c>
      <c r="Y44" s="183">
        <f t="shared" si="22"/>
        <v>4278</v>
      </c>
      <c r="Z44" s="182">
        <f t="shared" si="22"/>
        <v>-1988</v>
      </c>
      <c r="AA44" s="183">
        <f t="shared" si="22"/>
        <v>-5082</v>
      </c>
      <c r="AB44" s="182">
        <f t="shared" si="22"/>
        <v>4885</v>
      </c>
      <c r="AC44" s="183">
        <f t="shared" si="22"/>
        <v>140296</v>
      </c>
      <c r="AD44" s="182">
        <f t="shared" si="22"/>
        <v>-1894</v>
      </c>
      <c r="AE44" s="183">
        <f t="shared" si="22"/>
        <v>11878</v>
      </c>
      <c r="AF44" s="182">
        <f t="shared" si="22"/>
        <v>1025</v>
      </c>
      <c r="AG44" s="183">
        <f t="shared" si="22"/>
        <v>-46270</v>
      </c>
      <c r="AH44" s="186">
        <f t="shared" si="22"/>
        <v>33033</v>
      </c>
      <c r="AI44" s="181">
        <f t="shared" si="22"/>
        <v>-3623</v>
      </c>
      <c r="AJ44" s="182">
        <f t="shared" si="22"/>
        <v>2511</v>
      </c>
      <c r="AK44" s="181">
        <f t="shared" si="22"/>
        <v>10383</v>
      </c>
      <c r="AL44" s="182">
        <f t="shared" si="22"/>
        <v>-1644</v>
      </c>
      <c r="AM44" s="181">
        <f t="shared" si="22"/>
        <v>-10046</v>
      </c>
      <c r="AN44" s="182">
        <f t="shared" si="22"/>
        <v>-4599</v>
      </c>
      <c r="AO44" s="183">
        <f t="shared" si="22"/>
        <v>-6052</v>
      </c>
      <c r="AP44" s="182">
        <f t="shared" si="22"/>
        <v>5605</v>
      </c>
      <c r="AQ44" s="181">
        <f t="shared" si="22"/>
        <v>5749</v>
      </c>
      <c r="AR44" s="182">
        <f t="shared" si="22"/>
        <v>3312</v>
      </c>
      <c r="AS44" s="181">
        <f t="shared" si="22"/>
        <v>19617</v>
      </c>
      <c r="AT44" s="182">
        <f t="shared" si="22"/>
        <v>7112</v>
      </c>
      <c r="AU44" s="181">
        <f t="shared" si="22"/>
        <v>-3465</v>
      </c>
      <c r="AV44" s="182">
        <f t="shared" si="22"/>
        <v>5010</v>
      </c>
      <c r="AW44" s="181">
        <f t="shared" si="22"/>
        <v>2703</v>
      </c>
      <c r="AX44" s="182">
        <f t="shared" si="22"/>
        <v>-142</v>
      </c>
      <c r="AY44" s="181">
        <f t="shared" si="22"/>
        <v>1885</v>
      </c>
      <c r="AZ44" s="182">
        <f t="shared" si="22"/>
        <v>2662</v>
      </c>
      <c r="BA44" s="181">
        <f t="shared" si="22"/>
        <v>588</v>
      </c>
      <c r="BB44" s="187">
        <f t="shared" si="22"/>
        <v>-1362</v>
      </c>
      <c r="BC44" s="179">
        <f t="shared" si="22"/>
        <v>267095</v>
      </c>
    </row>
    <row r="45" spans="1:55" ht="12.75">
      <c r="A45" s="262"/>
      <c r="B45" s="130" t="s">
        <v>113</v>
      </c>
      <c r="C45" s="209">
        <f>C42+C36</f>
        <v>956635</v>
      </c>
      <c r="D45" s="210">
        <f aca="true" t="shared" si="23" ref="D45:BC45">D42+D36</f>
        <v>129461</v>
      </c>
      <c r="E45" s="211">
        <f t="shared" si="23"/>
        <v>29387</v>
      </c>
      <c r="F45" s="212">
        <f t="shared" si="23"/>
        <v>204284</v>
      </c>
      <c r="G45" s="211">
        <f t="shared" si="23"/>
        <v>11900</v>
      </c>
      <c r="H45" s="212">
        <f t="shared" si="23"/>
        <v>88752</v>
      </c>
      <c r="I45" s="213">
        <f t="shared" si="23"/>
        <v>494134</v>
      </c>
      <c r="J45" s="212">
        <f t="shared" si="23"/>
        <v>87291</v>
      </c>
      <c r="K45" s="211">
        <f t="shared" si="23"/>
        <v>33401</v>
      </c>
      <c r="L45" s="212">
        <f t="shared" si="23"/>
        <v>6357</v>
      </c>
      <c r="M45" s="213">
        <f t="shared" si="23"/>
        <v>649778</v>
      </c>
      <c r="N45" s="212">
        <f t="shared" si="23"/>
        <v>40034</v>
      </c>
      <c r="O45" s="211">
        <f t="shared" si="23"/>
        <v>16487</v>
      </c>
      <c r="P45" s="212">
        <f t="shared" si="23"/>
        <v>20331</v>
      </c>
      <c r="Q45" s="211">
        <f t="shared" si="23"/>
        <v>8648</v>
      </c>
      <c r="R45" s="212">
        <f t="shared" si="23"/>
        <v>8254</v>
      </c>
      <c r="S45" s="211">
        <f t="shared" si="23"/>
        <v>861</v>
      </c>
      <c r="T45" s="212">
        <f t="shared" si="23"/>
        <v>128137</v>
      </c>
      <c r="U45" s="211">
        <f t="shared" si="23"/>
        <v>4721</v>
      </c>
      <c r="V45" s="214">
        <f t="shared" si="23"/>
        <v>1194038</v>
      </c>
      <c r="W45" s="213">
        <f t="shared" si="23"/>
        <v>225989</v>
      </c>
      <c r="X45" s="212">
        <f t="shared" si="23"/>
        <v>146156</v>
      </c>
      <c r="Y45" s="213">
        <f t="shared" si="23"/>
        <v>260337</v>
      </c>
      <c r="Z45" s="212">
        <f t="shared" si="23"/>
        <v>50177</v>
      </c>
      <c r="AA45" s="213">
        <f t="shared" si="23"/>
        <v>137971</v>
      </c>
      <c r="AB45" s="212">
        <f t="shared" si="23"/>
        <v>90454</v>
      </c>
      <c r="AC45" s="213">
        <f t="shared" si="23"/>
        <v>1232397</v>
      </c>
      <c r="AD45" s="212">
        <f t="shared" si="23"/>
        <v>90317</v>
      </c>
      <c r="AE45" s="213">
        <f t="shared" si="23"/>
        <v>212776</v>
      </c>
      <c r="AF45" s="212">
        <f t="shared" si="23"/>
        <v>22104</v>
      </c>
      <c r="AG45" s="213">
        <f t="shared" si="23"/>
        <v>519756</v>
      </c>
      <c r="AH45" s="214">
        <f t="shared" si="23"/>
        <v>496692</v>
      </c>
      <c r="AI45" s="211">
        <f t="shared" si="23"/>
        <v>139088</v>
      </c>
      <c r="AJ45" s="212">
        <f t="shared" si="23"/>
        <v>106411</v>
      </c>
      <c r="AK45" s="211">
        <f t="shared" si="23"/>
        <v>92414</v>
      </c>
      <c r="AL45" s="212">
        <f t="shared" si="23"/>
        <v>131417</v>
      </c>
      <c r="AM45" s="211">
        <f t="shared" si="23"/>
        <v>219632</v>
      </c>
      <c r="AN45" s="212">
        <f t="shared" si="23"/>
        <v>104856</v>
      </c>
      <c r="AO45" s="213">
        <f t="shared" si="23"/>
        <v>562095</v>
      </c>
      <c r="AP45" s="212">
        <f t="shared" si="23"/>
        <v>91340</v>
      </c>
      <c r="AQ45" s="211">
        <f t="shared" si="23"/>
        <v>39182</v>
      </c>
      <c r="AR45" s="212">
        <f t="shared" si="23"/>
        <v>85986</v>
      </c>
      <c r="AS45" s="211">
        <f t="shared" si="23"/>
        <v>107745</v>
      </c>
      <c r="AT45" s="212">
        <f t="shared" si="23"/>
        <v>168881</v>
      </c>
      <c r="AU45" s="211">
        <f t="shared" si="23"/>
        <v>138989</v>
      </c>
      <c r="AV45" s="212">
        <f t="shared" si="23"/>
        <v>83303</v>
      </c>
      <c r="AW45" s="211">
        <f t="shared" si="23"/>
        <v>247789</v>
      </c>
      <c r="AX45" s="212">
        <f t="shared" si="23"/>
        <v>9366</v>
      </c>
      <c r="AY45" s="211">
        <f t="shared" si="23"/>
        <v>40666</v>
      </c>
      <c r="AZ45" s="212">
        <f t="shared" si="23"/>
        <v>119304</v>
      </c>
      <c r="BA45" s="211">
        <f t="shared" si="23"/>
        <v>13576</v>
      </c>
      <c r="BB45" s="215">
        <f t="shared" si="23"/>
        <v>8516</v>
      </c>
      <c r="BC45" s="209">
        <f t="shared" si="23"/>
        <v>10108573</v>
      </c>
    </row>
    <row r="46" spans="1:55" ht="12.75">
      <c r="A46" s="262"/>
      <c r="B46" s="128" t="s">
        <v>116</v>
      </c>
      <c r="C46" s="216">
        <f>C45/C18*100</f>
        <v>111.828800415222</v>
      </c>
      <c r="D46" s="217">
        <f aca="true" t="shared" si="24" ref="D46:BC46">D45/D18*100</f>
        <v>106.56103382994486</v>
      </c>
      <c r="E46" s="218">
        <f t="shared" si="24"/>
        <v>115.83822775828767</v>
      </c>
      <c r="F46" s="219">
        <f t="shared" si="24"/>
        <v>89.75058542350392</v>
      </c>
      <c r="G46" s="218">
        <f t="shared" si="24"/>
        <v>123.39278307756119</v>
      </c>
      <c r="H46" s="219">
        <f t="shared" si="24"/>
        <v>113.20552558068341</v>
      </c>
      <c r="I46" s="220">
        <f t="shared" si="24"/>
        <v>119.74361459797412</v>
      </c>
      <c r="J46" s="219">
        <f t="shared" si="24"/>
        <v>116.95405763897261</v>
      </c>
      <c r="K46" s="218">
        <f t="shared" si="24"/>
        <v>66.9130757056714</v>
      </c>
      <c r="L46" s="219">
        <f t="shared" si="24"/>
        <v>102.23544548086201</v>
      </c>
      <c r="M46" s="220">
        <f t="shared" si="24"/>
        <v>97.92243099384535</v>
      </c>
      <c r="N46" s="219">
        <f t="shared" si="24"/>
        <v>132.38318838662744</v>
      </c>
      <c r="O46" s="218">
        <f t="shared" si="24"/>
        <v>112.89372774582307</v>
      </c>
      <c r="P46" s="219">
        <f t="shared" si="24"/>
        <v>93.35139354423987</v>
      </c>
      <c r="Q46" s="218">
        <f t="shared" si="24"/>
        <v>128.53745541022593</v>
      </c>
      <c r="R46" s="219">
        <f t="shared" si="24"/>
        <v>108.06493846556691</v>
      </c>
      <c r="S46" s="218">
        <f t="shared" si="24"/>
        <v>90.34627492130114</v>
      </c>
      <c r="T46" s="219">
        <f t="shared" si="24"/>
        <v>109.58061812646449</v>
      </c>
      <c r="U46" s="218">
        <f t="shared" si="24"/>
        <v>100.46818472015322</v>
      </c>
      <c r="V46" s="221">
        <f t="shared" si="24"/>
        <v>110.52417708853038</v>
      </c>
      <c r="W46" s="220">
        <f t="shared" si="24"/>
        <v>113.85123050958464</v>
      </c>
      <c r="X46" s="219">
        <f t="shared" si="24"/>
        <v>89.62941612956638</v>
      </c>
      <c r="Y46" s="220">
        <f t="shared" si="24"/>
        <v>105.04194221295104</v>
      </c>
      <c r="Z46" s="219">
        <f t="shared" si="24"/>
        <v>91.53881236887713</v>
      </c>
      <c r="AA46" s="220">
        <f t="shared" si="24"/>
        <v>97.89481899842484</v>
      </c>
      <c r="AB46" s="219">
        <f t="shared" si="24"/>
        <v>111.3910644795823</v>
      </c>
      <c r="AC46" s="220">
        <f t="shared" si="24"/>
        <v>159.8236540621296</v>
      </c>
      <c r="AD46" s="219">
        <f t="shared" si="24"/>
        <v>89.93029971124166</v>
      </c>
      <c r="AE46" s="220">
        <f t="shared" si="24"/>
        <v>120.08691480655811</v>
      </c>
      <c r="AF46" s="219">
        <f t="shared" si="24"/>
        <v>109.0317170621023</v>
      </c>
      <c r="AG46" s="220">
        <f t="shared" si="24"/>
        <v>86.38254519346309</v>
      </c>
      <c r="AH46" s="221">
        <f t="shared" si="24"/>
        <v>112.06873599682312</v>
      </c>
      <c r="AI46" s="218">
        <f t="shared" si="24"/>
        <v>95.08080172814525</v>
      </c>
      <c r="AJ46" s="219">
        <f t="shared" si="24"/>
        <v>105.1273945129963</v>
      </c>
      <c r="AK46" s="218">
        <f t="shared" si="24"/>
        <v>126.26933377056349</v>
      </c>
      <c r="AL46" s="219">
        <f t="shared" si="24"/>
        <v>124.37489352842081</v>
      </c>
      <c r="AM46" s="218">
        <f t="shared" si="24"/>
        <v>95.7678186781083</v>
      </c>
      <c r="AN46" s="219">
        <f t="shared" si="24"/>
        <v>105.21055958580416</v>
      </c>
      <c r="AO46" s="220">
        <f t="shared" si="24"/>
        <v>102.06492192989943</v>
      </c>
      <c r="AP46" s="219">
        <f t="shared" si="24"/>
        <v>120.75940664745235</v>
      </c>
      <c r="AQ46" s="218">
        <f t="shared" si="24"/>
        <v>128.98149976957006</v>
      </c>
      <c r="AR46" s="219">
        <f t="shared" si="24"/>
        <v>120.38136305090441</v>
      </c>
      <c r="AS46" s="218">
        <f t="shared" si="24"/>
        <v>149.42377300400793</v>
      </c>
      <c r="AT46" s="219">
        <f t="shared" si="24"/>
        <v>93.002803064096</v>
      </c>
      <c r="AU46" s="218">
        <f t="shared" si="24"/>
        <v>89.4331804055054</v>
      </c>
      <c r="AV46" s="219">
        <f t="shared" si="24"/>
        <v>125.47333222876595</v>
      </c>
      <c r="AW46" s="218">
        <f t="shared" si="24"/>
        <v>114.48762434564046</v>
      </c>
      <c r="AX46" s="219">
        <f t="shared" si="24"/>
        <v>113.02039338723301</v>
      </c>
      <c r="AY46" s="218">
        <f t="shared" si="24"/>
        <v>122.74305031541456</v>
      </c>
      <c r="AZ46" s="219">
        <f t="shared" si="24"/>
        <v>110.07833476347331</v>
      </c>
      <c r="BA46" s="218">
        <f t="shared" si="24"/>
        <v>102.8251155040521</v>
      </c>
      <c r="BB46" s="222">
        <f t="shared" si="24"/>
        <v>92.22438813082088</v>
      </c>
      <c r="BC46" s="216">
        <f t="shared" si="24"/>
        <v>110.39414197227373</v>
      </c>
    </row>
    <row r="47" spans="1:55" ht="13.5" thickBot="1">
      <c r="A47" s="262"/>
      <c r="B47" s="124" t="s">
        <v>114</v>
      </c>
      <c r="C47" s="223">
        <f>C45-C18</f>
        <v>101189</v>
      </c>
      <c r="D47" s="224">
        <f aca="true" t="shared" si="25" ref="D47:BC47">D45-D18</f>
        <v>7971</v>
      </c>
      <c r="E47" s="225">
        <f t="shared" si="25"/>
        <v>4018</v>
      </c>
      <c r="F47" s="226">
        <f t="shared" si="25"/>
        <v>-23329</v>
      </c>
      <c r="G47" s="225">
        <f t="shared" si="25"/>
        <v>2256</v>
      </c>
      <c r="H47" s="226">
        <f t="shared" si="25"/>
        <v>10353</v>
      </c>
      <c r="I47" s="227">
        <f t="shared" si="25"/>
        <v>81474</v>
      </c>
      <c r="J47" s="226">
        <f t="shared" si="25"/>
        <v>12654</v>
      </c>
      <c r="K47" s="225">
        <f t="shared" si="25"/>
        <v>-16516</v>
      </c>
      <c r="L47" s="226">
        <f t="shared" si="25"/>
        <v>139</v>
      </c>
      <c r="M47" s="227">
        <f t="shared" si="25"/>
        <v>-13786</v>
      </c>
      <c r="N47" s="226">
        <f t="shared" si="25"/>
        <v>9793</v>
      </c>
      <c r="O47" s="225">
        <f t="shared" si="25"/>
        <v>1883</v>
      </c>
      <c r="P47" s="226">
        <f t="shared" si="25"/>
        <v>-1448</v>
      </c>
      <c r="Q47" s="225">
        <f t="shared" si="25"/>
        <v>1920</v>
      </c>
      <c r="R47" s="226">
        <f t="shared" si="25"/>
        <v>616</v>
      </c>
      <c r="S47" s="225">
        <f t="shared" si="25"/>
        <v>-92</v>
      </c>
      <c r="T47" s="226">
        <f t="shared" si="25"/>
        <v>11203</v>
      </c>
      <c r="U47" s="225">
        <f t="shared" si="25"/>
        <v>22</v>
      </c>
      <c r="V47" s="228">
        <f t="shared" si="25"/>
        <v>113697</v>
      </c>
      <c r="W47" s="227">
        <f t="shared" si="25"/>
        <v>27494</v>
      </c>
      <c r="X47" s="226">
        <f t="shared" si="25"/>
        <v>-16911</v>
      </c>
      <c r="Y47" s="227">
        <f t="shared" si="25"/>
        <v>12496</v>
      </c>
      <c r="Z47" s="226">
        <f t="shared" si="25"/>
        <v>-4638</v>
      </c>
      <c r="AA47" s="227">
        <f t="shared" si="25"/>
        <v>-2967</v>
      </c>
      <c r="AB47" s="226">
        <f t="shared" si="25"/>
        <v>9250</v>
      </c>
      <c r="AC47" s="227">
        <f t="shared" si="25"/>
        <v>461299</v>
      </c>
      <c r="AD47" s="226">
        <f t="shared" si="25"/>
        <v>-10113</v>
      </c>
      <c r="AE47" s="227">
        <f t="shared" si="25"/>
        <v>35591</v>
      </c>
      <c r="AF47" s="226">
        <f t="shared" si="25"/>
        <v>1831</v>
      </c>
      <c r="AG47" s="227">
        <f t="shared" si="25"/>
        <v>-81935</v>
      </c>
      <c r="AH47" s="228">
        <f t="shared" si="25"/>
        <v>53489</v>
      </c>
      <c r="AI47" s="225">
        <f t="shared" si="25"/>
        <v>-7196</v>
      </c>
      <c r="AJ47" s="226">
        <f t="shared" si="25"/>
        <v>5190</v>
      </c>
      <c r="AK47" s="225">
        <f t="shared" si="25"/>
        <v>19226</v>
      </c>
      <c r="AL47" s="226">
        <f t="shared" si="25"/>
        <v>25755</v>
      </c>
      <c r="AM47" s="225">
        <f t="shared" si="25"/>
        <v>-9706</v>
      </c>
      <c r="AN47" s="226">
        <f t="shared" si="25"/>
        <v>5193</v>
      </c>
      <c r="AO47" s="227">
        <f t="shared" si="25"/>
        <v>11372</v>
      </c>
      <c r="AP47" s="226">
        <f t="shared" si="25"/>
        <v>15702</v>
      </c>
      <c r="AQ47" s="225">
        <f t="shared" si="25"/>
        <v>8804</v>
      </c>
      <c r="AR47" s="226">
        <f t="shared" si="25"/>
        <v>14558</v>
      </c>
      <c r="AS47" s="225">
        <f t="shared" si="25"/>
        <v>35638</v>
      </c>
      <c r="AT47" s="226">
        <f t="shared" si="25"/>
        <v>-12706</v>
      </c>
      <c r="AU47" s="225">
        <f t="shared" si="25"/>
        <v>-16422</v>
      </c>
      <c r="AV47" s="226">
        <f t="shared" si="25"/>
        <v>16912</v>
      </c>
      <c r="AW47" s="225">
        <f t="shared" si="25"/>
        <v>31356</v>
      </c>
      <c r="AX47" s="226">
        <f t="shared" si="25"/>
        <v>1079</v>
      </c>
      <c r="AY47" s="225">
        <f t="shared" si="25"/>
        <v>7535</v>
      </c>
      <c r="AZ47" s="226">
        <f t="shared" si="25"/>
        <v>10923</v>
      </c>
      <c r="BA47" s="225">
        <f t="shared" si="25"/>
        <v>373</v>
      </c>
      <c r="BB47" s="229">
        <f t="shared" si="25"/>
        <v>-718</v>
      </c>
      <c r="BC47" s="223">
        <f t="shared" si="25"/>
        <v>951771</v>
      </c>
    </row>
    <row r="48" spans="1:55" ht="12.75">
      <c r="A48" s="262"/>
      <c r="B48" s="26">
        <v>10</v>
      </c>
      <c r="C48" s="247">
        <v>108591</v>
      </c>
      <c r="D48" s="248">
        <v>11151</v>
      </c>
      <c r="E48" s="16">
        <v>2680</v>
      </c>
      <c r="F48" s="16">
        <v>23771</v>
      </c>
      <c r="G48" s="16">
        <v>1328</v>
      </c>
      <c r="H48" s="16">
        <v>8091</v>
      </c>
      <c r="I48" s="16">
        <v>55454</v>
      </c>
      <c r="J48" s="16">
        <v>11630</v>
      </c>
      <c r="K48" s="16">
        <v>3948</v>
      </c>
      <c r="L48" s="16">
        <v>1303</v>
      </c>
      <c r="M48" s="16">
        <v>55147</v>
      </c>
      <c r="N48" s="16">
        <v>11931</v>
      </c>
      <c r="O48" s="16">
        <v>1172</v>
      </c>
      <c r="P48" s="16">
        <v>1874</v>
      </c>
      <c r="Q48" s="16">
        <v>1010</v>
      </c>
      <c r="R48" s="16">
        <v>790</v>
      </c>
      <c r="S48" s="16">
        <v>68</v>
      </c>
      <c r="T48" s="16">
        <v>19420</v>
      </c>
      <c r="U48" s="16">
        <v>576</v>
      </c>
      <c r="V48" s="16">
        <v>200515</v>
      </c>
      <c r="W48" s="16">
        <v>28464</v>
      </c>
      <c r="X48" s="16">
        <v>20687</v>
      </c>
      <c r="Y48" s="16">
        <v>25907</v>
      </c>
      <c r="Z48" s="16">
        <v>4979</v>
      </c>
      <c r="AA48" s="16">
        <v>19451</v>
      </c>
      <c r="AB48" s="16">
        <v>7870</v>
      </c>
      <c r="AC48" s="16">
        <v>147121</v>
      </c>
      <c r="AD48" s="16">
        <v>6761</v>
      </c>
      <c r="AE48" s="16">
        <v>24558</v>
      </c>
      <c r="AF48" s="16">
        <v>3205</v>
      </c>
      <c r="AG48" s="16">
        <v>64583</v>
      </c>
      <c r="AH48" s="16">
        <v>57022</v>
      </c>
      <c r="AI48" s="16">
        <v>13917</v>
      </c>
      <c r="AJ48" s="16">
        <v>13844</v>
      </c>
      <c r="AK48" s="16">
        <v>8148</v>
      </c>
      <c r="AL48" s="16">
        <v>17297</v>
      </c>
      <c r="AM48" s="16">
        <v>33161</v>
      </c>
      <c r="AN48" s="16">
        <v>11534</v>
      </c>
      <c r="AO48" s="16">
        <v>75211</v>
      </c>
      <c r="AP48" s="16">
        <v>12374</v>
      </c>
      <c r="AQ48" s="16">
        <v>4426</v>
      </c>
      <c r="AR48" s="16">
        <v>11892</v>
      </c>
      <c r="AS48" s="16">
        <v>14679</v>
      </c>
      <c r="AT48" s="16">
        <v>22768</v>
      </c>
      <c r="AU48" s="16">
        <v>19820</v>
      </c>
      <c r="AV48" s="16">
        <v>9101</v>
      </c>
      <c r="AW48" s="16">
        <v>33942</v>
      </c>
      <c r="AX48" s="16">
        <v>976</v>
      </c>
      <c r="AY48" s="16">
        <v>4311</v>
      </c>
      <c r="AZ48" s="16">
        <v>11170</v>
      </c>
      <c r="BA48" s="16">
        <v>1120</v>
      </c>
      <c r="BB48" s="249">
        <v>720</v>
      </c>
      <c r="BC48" s="136">
        <v>1251469</v>
      </c>
    </row>
    <row r="49" spans="1:55" ht="12.75">
      <c r="A49" s="262"/>
      <c r="B49" s="26">
        <v>11</v>
      </c>
      <c r="C49" s="247">
        <v>104441</v>
      </c>
      <c r="D49" s="248">
        <v>9986</v>
      </c>
      <c r="E49" s="16">
        <v>3240</v>
      </c>
      <c r="F49" s="16">
        <v>9406</v>
      </c>
      <c r="G49" s="16">
        <v>942</v>
      </c>
      <c r="H49" s="16">
        <v>5594</v>
      </c>
      <c r="I49" s="16">
        <v>37490</v>
      </c>
      <c r="J49" s="16">
        <v>6703</v>
      </c>
      <c r="K49" s="16">
        <v>4877</v>
      </c>
      <c r="L49" s="16">
        <v>299</v>
      </c>
      <c r="M49" s="16">
        <v>45068</v>
      </c>
      <c r="N49" s="16">
        <v>12080</v>
      </c>
      <c r="O49" s="16">
        <v>444</v>
      </c>
      <c r="P49" s="16">
        <v>1536</v>
      </c>
      <c r="Q49" s="16">
        <v>587</v>
      </c>
      <c r="R49" s="16">
        <v>573</v>
      </c>
      <c r="S49" s="16">
        <v>86</v>
      </c>
      <c r="T49" s="16">
        <v>11394</v>
      </c>
      <c r="U49" s="16">
        <v>287</v>
      </c>
      <c r="V49" s="16">
        <v>94139</v>
      </c>
      <c r="W49" s="16">
        <v>19318</v>
      </c>
      <c r="X49" s="16">
        <v>9740</v>
      </c>
      <c r="Y49" s="16">
        <v>20844</v>
      </c>
      <c r="Z49" s="16">
        <v>3232</v>
      </c>
      <c r="AA49" s="16">
        <v>12186</v>
      </c>
      <c r="AB49" s="16">
        <v>6797</v>
      </c>
      <c r="AC49" s="16">
        <v>128480</v>
      </c>
      <c r="AD49" s="16">
        <v>5790</v>
      </c>
      <c r="AE49" s="16">
        <v>27077</v>
      </c>
      <c r="AF49" s="16">
        <v>2645</v>
      </c>
      <c r="AG49" s="16">
        <v>59600</v>
      </c>
      <c r="AH49" s="16">
        <v>26232</v>
      </c>
      <c r="AI49" s="16">
        <v>10163</v>
      </c>
      <c r="AJ49" s="16">
        <v>7968</v>
      </c>
      <c r="AK49" s="16">
        <v>12015</v>
      </c>
      <c r="AL49" s="16">
        <v>12540</v>
      </c>
      <c r="AM49" s="16">
        <v>21759</v>
      </c>
      <c r="AN49" s="16">
        <v>5780</v>
      </c>
      <c r="AO49" s="16">
        <v>40446</v>
      </c>
      <c r="AP49" s="16">
        <v>4717</v>
      </c>
      <c r="AQ49" s="16">
        <v>2059</v>
      </c>
      <c r="AR49" s="16">
        <v>4626</v>
      </c>
      <c r="AS49" s="16">
        <v>8247</v>
      </c>
      <c r="AT49" s="16">
        <v>13488</v>
      </c>
      <c r="AU49" s="16">
        <v>15831</v>
      </c>
      <c r="AV49" s="16">
        <v>6134</v>
      </c>
      <c r="AW49" s="16">
        <v>24768</v>
      </c>
      <c r="AX49" s="16">
        <v>666</v>
      </c>
      <c r="AY49" s="16">
        <v>3381</v>
      </c>
      <c r="AZ49" s="16">
        <v>5216</v>
      </c>
      <c r="BA49" s="16">
        <v>642</v>
      </c>
      <c r="BB49" s="249">
        <v>742</v>
      </c>
      <c r="BC49" s="136">
        <v>872301</v>
      </c>
    </row>
    <row r="50" spans="1:55" ht="13.5" thickBot="1">
      <c r="A50" s="262"/>
      <c r="B50" s="26">
        <v>12</v>
      </c>
      <c r="C50" s="250">
        <v>103466</v>
      </c>
      <c r="D50" s="251">
        <v>9724</v>
      </c>
      <c r="E50" s="252">
        <v>3136</v>
      </c>
      <c r="F50" s="252">
        <v>7696</v>
      </c>
      <c r="G50" s="252">
        <v>1804</v>
      </c>
      <c r="H50" s="252">
        <v>8616</v>
      </c>
      <c r="I50" s="252">
        <v>55073</v>
      </c>
      <c r="J50" s="252">
        <v>6746</v>
      </c>
      <c r="K50" s="252">
        <v>4855</v>
      </c>
      <c r="L50" s="252">
        <v>425</v>
      </c>
      <c r="M50" s="252">
        <v>82738</v>
      </c>
      <c r="N50" s="252">
        <v>3426</v>
      </c>
      <c r="O50" s="252">
        <v>1204</v>
      </c>
      <c r="P50" s="252">
        <v>2200</v>
      </c>
      <c r="Q50" s="252">
        <v>1174</v>
      </c>
      <c r="R50" s="252">
        <v>670</v>
      </c>
      <c r="S50" s="252">
        <v>54</v>
      </c>
      <c r="T50" s="252">
        <v>8146</v>
      </c>
      <c r="U50" s="252">
        <v>651</v>
      </c>
      <c r="V50" s="252">
        <v>104466</v>
      </c>
      <c r="W50" s="252">
        <v>21437</v>
      </c>
      <c r="X50" s="252">
        <v>8368</v>
      </c>
      <c r="Y50" s="252">
        <v>11931</v>
      </c>
      <c r="Z50" s="252">
        <v>3461</v>
      </c>
      <c r="AA50" s="252">
        <v>19866</v>
      </c>
      <c r="AB50" s="252">
        <v>13293</v>
      </c>
      <c r="AC50" s="252">
        <v>135138</v>
      </c>
      <c r="AD50" s="252">
        <v>12732</v>
      </c>
      <c r="AE50" s="252">
        <v>28408</v>
      </c>
      <c r="AF50" s="252">
        <v>3253</v>
      </c>
      <c r="AG50" s="252">
        <v>71332</v>
      </c>
      <c r="AH50" s="252">
        <v>39756</v>
      </c>
      <c r="AI50" s="252">
        <v>7972</v>
      </c>
      <c r="AJ50" s="252">
        <v>10172</v>
      </c>
      <c r="AK50" s="252">
        <v>5243</v>
      </c>
      <c r="AL50" s="252">
        <v>14480</v>
      </c>
      <c r="AM50" s="252">
        <v>20630</v>
      </c>
      <c r="AN50" s="252">
        <v>7234</v>
      </c>
      <c r="AO50" s="252">
        <v>39877</v>
      </c>
      <c r="AP50" s="252">
        <v>5145</v>
      </c>
      <c r="AQ50" s="252">
        <v>2322</v>
      </c>
      <c r="AR50" s="252">
        <v>4037</v>
      </c>
      <c r="AS50" s="252">
        <v>9816</v>
      </c>
      <c r="AT50" s="252">
        <v>15601</v>
      </c>
      <c r="AU50" s="252">
        <v>14996</v>
      </c>
      <c r="AV50" s="252">
        <v>5504</v>
      </c>
      <c r="AW50" s="252">
        <v>27827</v>
      </c>
      <c r="AX50" s="252">
        <v>1585</v>
      </c>
      <c r="AY50" s="252">
        <v>3175</v>
      </c>
      <c r="AZ50" s="252">
        <v>9531</v>
      </c>
      <c r="BA50" s="252">
        <v>1240</v>
      </c>
      <c r="BB50" s="253">
        <v>329</v>
      </c>
      <c r="BC50" s="254">
        <v>981961</v>
      </c>
    </row>
    <row r="51" spans="1:55" ht="13.5" thickTop="1">
      <c r="A51" s="262"/>
      <c r="B51" s="125" t="s">
        <v>110</v>
      </c>
      <c r="C51" s="188">
        <f aca="true" t="shared" si="26" ref="C51:AH51">SUM(C48:C50)</f>
        <v>316498</v>
      </c>
      <c r="D51" s="189">
        <f t="shared" si="26"/>
        <v>30861</v>
      </c>
      <c r="E51" s="190">
        <f t="shared" si="26"/>
        <v>9056</v>
      </c>
      <c r="F51" s="189">
        <f t="shared" si="26"/>
        <v>40873</v>
      </c>
      <c r="G51" s="190">
        <f t="shared" si="26"/>
        <v>4074</v>
      </c>
      <c r="H51" s="189">
        <f t="shared" si="26"/>
        <v>22301</v>
      </c>
      <c r="I51" s="191">
        <f t="shared" si="26"/>
        <v>148017</v>
      </c>
      <c r="J51" s="189">
        <f t="shared" si="26"/>
        <v>25079</v>
      </c>
      <c r="K51" s="190">
        <f t="shared" si="26"/>
        <v>13680</v>
      </c>
      <c r="L51" s="189">
        <f t="shared" si="26"/>
        <v>2027</v>
      </c>
      <c r="M51" s="191">
        <f t="shared" si="26"/>
        <v>182953</v>
      </c>
      <c r="N51" s="189">
        <f t="shared" si="26"/>
        <v>27437</v>
      </c>
      <c r="O51" s="190">
        <f t="shared" si="26"/>
        <v>2820</v>
      </c>
      <c r="P51" s="189">
        <f t="shared" si="26"/>
        <v>5610</v>
      </c>
      <c r="Q51" s="190">
        <f t="shared" si="26"/>
        <v>2771</v>
      </c>
      <c r="R51" s="189">
        <f t="shared" si="26"/>
        <v>2033</v>
      </c>
      <c r="S51" s="190">
        <f t="shared" si="26"/>
        <v>208</v>
      </c>
      <c r="T51" s="189">
        <f t="shared" si="26"/>
        <v>38960</v>
      </c>
      <c r="U51" s="190">
        <f t="shared" si="26"/>
        <v>1514</v>
      </c>
      <c r="V51" s="192">
        <f t="shared" si="26"/>
        <v>399120</v>
      </c>
      <c r="W51" s="191">
        <f t="shared" si="26"/>
        <v>69219</v>
      </c>
      <c r="X51" s="189">
        <f t="shared" si="26"/>
        <v>38795</v>
      </c>
      <c r="Y51" s="191">
        <f t="shared" si="26"/>
        <v>58682</v>
      </c>
      <c r="Z51" s="189">
        <f t="shared" si="26"/>
        <v>11672</v>
      </c>
      <c r="AA51" s="191">
        <f t="shared" si="26"/>
        <v>51503</v>
      </c>
      <c r="AB51" s="189">
        <f t="shared" si="26"/>
        <v>27960</v>
      </c>
      <c r="AC51" s="191">
        <f t="shared" si="26"/>
        <v>410739</v>
      </c>
      <c r="AD51" s="189">
        <f t="shared" si="26"/>
        <v>25283</v>
      </c>
      <c r="AE51" s="191">
        <f t="shared" si="26"/>
        <v>80043</v>
      </c>
      <c r="AF51" s="189">
        <f t="shared" si="26"/>
        <v>9103</v>
      </c>
      <c r="AG51" s="191">
        <f t="shared" si="26"/>
        <v>195515</v>
      </c>
      <c r="AH51" s="192">
        <f t="shared" si="26"/>
        <v>123010</v>
      </c>
      <c r="AI51" s="190">
        <f aca="true" t="shared" si="27" ref="AI51:BN51">SUM(AI48:AI50)</f>
        <v>32052</v>
      </c>
      <c r="AJ51" s="189">
        <f t="shared" si="27"/>
        <v>31984</v>
      </c>
      <c r="AK51" s="190">
        <f t="shared" si="27"/>
        <v>25406</v>
      </c>
      <c r="AL51" s="189">
        <f t="shared" si="27"/>
        <v>44317</v>
      </c>
      <c r="AM51" s="190">
        <f t="shared" si="27"/>
        <v>75550</v>
      </c>
      <c r="AN51" s="189">
        <f t="shared" si="27"/>
        <v>24548</v>
      </c>
      <c r="AO51" s="191">
        <f t="shared" si="27"/>
        <v>155534</v>
      </c>
      <c r="AP51" s="189">
        <f t="shared" si="27"/>
        <v>22236</v>
      </c>
      <c r="AQ51" s="190">
        <f t="shared" si="27"/>
        <v>8807</v>
      </c>
      <c r="AR51" s="189">
        <f t="shared" si="27"/>
        <v>20555</v>
      </c>
      <c r="AS51" s="190">
        <f t="shared" si="27"/>
        <v>32742</v>
      </c>
      <c r="AT51" s="189">
        <f t="shared" si="27"/>
        <v>51857</v>
      </c>
      <c r="AU51" s="190">
        <f t="shared" si="27"/>
        <v>50647</v>
      </c>
      <c r="AV51" s="189">
        <f t="shared" si="27"/>
        <v>20739</v>
      </c>
      <c r="AW51" s="190">
        <f t="shared" si="27"/>
        <v>86537</v>
      </c>
      <c r="AX51" s="189">
        <f t="shared" si="27"/>
        <v>3227</v>
      </c>
      <c r="AY51" s="190">
        <f t="shared" si="27"/>
        <v>10867</v>
      </c>
      <c r="AZ51" s="189">
        <f t="shared" si="27"/>
        <v>25917</v>
      </c>
      <c r="BA51" s="190">
        <f t="shared" si="27"/>
        <v>3002</v>
      </c>
      <c r="BB51" s="189">
        <f t="shared" si="27"/>
        <v>1791</v>
      </c>
      <c r="BC51" s="193">
        <f t="shared" si="27"/>
        <v>3105731</v>
      </c>
    </row>
    <row r="52" spans="1:55" ht="12.75">
      <c r="A52" s="262"/>
      <c r="B52" s="126" t="s">
        <v>116</v>
      </c>
      <c r="C52" s="194">
        <f>C51/C22*100</f>
        <v>99.58748808246463</v>
      </c>
      <c r="D52" s="195">
        <f aca="true" t="shared" si="28" ref="D52:BC52">D51/D22*100</f>
        <v>91.39937805419814</v>
      </c>
      <c r="E52" s="196">
        <f t="shared" si="28"/>
        <v>98.456186127419</v>
      </c>
      <c r="F52" s="197">
        <f t="shared" si="28"/>
        <v>89.4454656862745</v>
      </c>
      <c r="G52" s="196">
        <f t="shared" si="28"/>
        <v>134.01315789473685</v>
      </c>
      <c r="H52" s="197">
        <f t="shared" si="28"/>
        <v>116.72249555113576</v>
      </c>
      <c r="I52" s="198">
        <f t="shared" si="28"/>
        <v>112.28209913067224</v>
      </c>
      <c r="J52" s="197">
        <f t="shared" si="28"/>
        <v>101.81057930418544</v>
      </c>
      <c r="K52" s="196">
        <f t="shared" si="28"/>
        <v>89.13794226884734</v>
      </c>
      <c r="L52" s="197">
        <f t="shared" si="28"/>
        <v>132.1382007822686</v>
      </c>
      <c r="M52" s="198">
        <f t="shared" si="28"/>
        <v>106.64144696576687</v>
      </c>
      <c r="N52" s="197">
        <f t="shared" si="28"/>
        <v>137.3498197837405</v>
      </c>
      <c r="O52" s="196">
        <f t="shared" si="28"/>
        <v>78.55153203342618</v>
      </c>
      <c r="P52" s="197">
        <f t="shared" si="28"/>
        <v>96.97493517718236</v>
      </c>
      <c r="Q52" s="196">
        <f t="shared" si="28"/>
        <v>110.22275258552108</v>
      </c>
      <c r="R52" s="197">
        <f t="shared" si="28"/>
        <v>76.17085050580742</v>
      </c>
      <c r="S52" s="196">
        <f t="shared" si="28"/>
        <v>51.87032418952619</v>
      </c>
      <c r="T52" s="197">
        <f t="shared" si="28"/>
        <v>72.54040366425858</v>
      </c>
      <c r="U52" s="196">
        <f t="shared" si="28"/>
        <v>202.94906166219837</v>
      </c>
      <c r="V52" s="199">
        <f t="shared" si="28"/>
        <v>104.93492835546208</v>
      </c>
      <c r="W52" s="198">
        <f t="shared" si="28"/>
        <v>104.11690382359136</v>
      </c>
      <c r="X52" s="197">
        <f t="shared" si="28"/>
        <v>91.15366541353383</v>
      </c>
      <c r="Y52" s="198">
        <f t="shared" si="28"/>
        <v>97.94535409677366</v>
      </c>
      <c r="Z52" s="197">
        <f t="shared" si="28"/>
        <v>82.92717584369449</v>
      </c>
      <c r="AA52" s="198">
        <f t="shared" si="28"/>
        <v>85.0431796040356</v>
      </c>
      <c r="AB52" s="197">
        <f t="shared" si="28"/>
        <v>99.64362081254454</v>
      </c>
      <c r="AC52" s="198">
        <f t="shared" si="28"/>
        <v>135.56324198727998</v>
      </c>
      <c r="AD52" s="197">
        <f t="shared" si="28"/>
        <v>59.67757163763395</v>
      </c>
      <c r="AE52" s="198">
        <f t="shared" si="28"/>
        <v>127.6867612104583</v>
      </c>
      <c r="AF52" s="197">
        <f t="shared" si="28"/>
        <v>121.26015718662582</v>
      </c>
      <c r="AG52" s="198">
        <f t="shared" si="28"/>
        <v>89.35336888913264</v>
      </c>
      <c r="AH52" s="199">
        <f t="shared" si="28"/>
        <v>125.75266563755507</v>
      </c>
      <c r="AI52" s="196">
        <f t="shared" si="28"/>
        <v>104.21381193913383</v>
      </c>
      <c r="AJ52" s="197">
        <f t="shared" si="28"/>
        <v>95.95871711019771</v>
      </c>
      <c r="AK52" s="196">
        <f t="shared" si="28"/>
        <v>67.5188689273945</v>
      </c>
      <c r="AL52" s="197">
        <f t="shared" si="28"/>
        <v>117.4582560296846</v>
      </c>
      <c r="AM52" s="196">
        <f t="shared" si="28"/>
        <v>85.83471562634915</v>
      </c>
      <c r="AN52" s="197">
        <f t="shared" si="28"/>
        <v>86.40619500175994</v>
      </c>
      <c r="AO52" s="198">
        <f t="shared" si="28"/>
        <v>98.25578824346947</v>
      </c>
      <c r="AP52" s="197">
        <f t="shared" si="28"/>
        <v>106.47895417325097</v>
      </c>
      <c r="AQ52" s="196">
        <f t="shared" si="28"/>
        <v>116.61811440677967</v>
      </c>
      <c r="AR52" s="197">
        <f t="shared" si="28"/>
        <v>112.82797233505323</v>
      </c>
      <c r="AS52" s="196">
        <f t="shared" si="28"/>
        <v>127.68396833443825</v>
      </c>
      <c r="AT52" s="197">
        <f t="shared" si="28"/>
        <v>116.09949402229884</v>
      </c>
      <c r="AU52" s="196">
        <f t="shared" si="28"/>
        <v>99.90925768843825</v>
      </c>
      <c r="AV52" s="197">
        <f t="shared" si="28"/>
        <v>116.29563169405034</v>
      </c>
      <c r="AW52" s="196">
        <f t="shared" si="28"/>
        <v>115.39651424837646</v>
      </c>
      <c r="AX52" s="197">
        <f t="shared" si="28"/>
        <v>103.03320561941251</v>
      </c>
      <c r="AY52" s="196">
        <f t="shared" si="28"/>
        <v>99.1062471500228</v>
      </c>
      <c r="AZ52" s="197">
        <f t="shared" si="28"/>
        <v>114.71759915014164</v>
      </c>
      <c r="BA52" s="196">
        <f t="shared" si="28"/>
        <v>94.55118110236221</v>
      </c>
      <c r="BB52" s="200">
        <f t="shared" si="28"/>
        <v>65.36496350364963</v>
      </c>
      <c r="BC52" s="194">
        <f t="shared" si="28"/>
        <v>104.77004760939315</v>
      </c>
    </row>
    <row r="53" spans="1:55" ht="13.5" thickBot="1">
      <c r="A53" s="262"/>
      <c r="B53" s="129" t="s">
        <v>114</v>
      </c>
      <c r="C53" s="201">
        <f>C51-C22</f>
        <v>-1311</v>
      </c>
      <c r="D53" s="202">
        <f aca="true" t="shared" si="29" ref="D53:BC53">D51-D22</f>
        <v>-2904</v>
      </c>
      <c r="E53" s="203">
        <f t="shared" si="29"/>
        <v>-142</v>
      </c>
      <c r="F53" s="204">
        <f t="shared" si="29"/>
        <v>-4823</v>
      </c>
      <c r="G53" s="203">
        <f t="shared" si="29"/>
        <v>1034</v>
      </c>
      <c r="H53" s="204">
        <f t="shared" si="29"/>
        <v>3195</v>
      </c>
      <c r="I53" s="205">
        <f t="shared" si="29"/>
        <v>16191</v>
      </c>
      <c r="J53" s="204">
        <f t="shared" si="29"/>
        <v>446</v>
      </c>
      <c r="K53" s="203">
        <f t="shared" si="29"/>
        <v>-1667</v>
      </c>
      <c r="L53" s="204">
        <f t="shared" si="29"/>
        <v>493</v>
      </c>
      <c r="M53" s="205">
        <f t="shared" si="29"/>
        <v>11394</v>
      </c>
      <c r="N53" s="204">
        <f t="shared" si="29"/>
        <v>7461</v>
      </c>
      <c r="O53" s="203">
        <f t="shared" si="29"/>
        <v>-770</v>
      </c>
      <c r="P53" s="204">
        <f t="shared" si="29"/>
        <v>-175</v>
      </c>
      <c r="Q53" s="203">
        <f t="shared" si="29"/>
        <v>257</v>
      </c>
      <c r="R53" s="204">
        <f t="shared" si="29"/>
        <v>-636</v>
      </c>
      <c r="S53" s="203">
        <f t="shared" si="29"/>
        <v>-193</v>
      </c>
      <c r="T53" s="204">
        <f t="shared" si="29"/>
        <v>-14748</v>
      </c>
      <c r="U53" s="203">
        <f t="shared" si="29"/>
        <v>768</v>
      </c>
      <c r="V53" s="206">
        <f t="shared" si="29"/>
        <v>18770</v>
      </c>
      <c r="W53" s="205">
        <f t="shared" si="29"/>
        <v>2737</v>
      </c>
      <c r="X53" s="204">
        <f t="shared" si="29"/>
        <v>-3765</v>
      </c>
      <c r="Y53" s="205">
        <f t="shared" si="29"/>
        <v>-1231</v>
      </c>
      <c r="Z53" s="204">
        <f t="shared" si="29"/>
        <v>-2403</v>
      </c>
      <c r="AA53" s="205">
        <f t="shared" si="29"/>
        <v>-9058</v>
      </c>
      <c r="AB53" s="204">
        <f t="shared" si="29"/>
        <v>-100</v>
      </c>
      <c r="AC53" s="205">
        <f t="shared" si="29"/>
        <v>107752</v>
      </c>
      <c r="AD53" s="204">
        <f t="shared" si="29"/>
        <v>-17083</v>
      </c>
      <c r="AE53" s="205">
        <f t="shared" si="29"/>
        <v>17356</v>
      </c>
      <c r="AF53" s="204">
        <f t="shared" si="29"/>
        <v>1596</v>
      </c>
      <c r="AG53" s="205">
        <f t="shared" si="29"/>
        <v>-23296</v>
      </c>
      <c r="AH53" s="206">
        <f t="shared" si="29"/>
        <v>25191</v>
      </c>
      <c r="AI53" s="203">
        <f t="shared" si="29"/>
        <v>1296</v>
      </c>
      <c r="AJ53" s="204">
        <f t="shared" si="29"/>
        <v>-1347</v>
      </c>
      <c r="AK53" s="203">
        <f t="shared" si="29"/>
        <v>-12222</v>
      </c>
      <c r="AL53" s="204">
        <f t="shared" si="29"/>
        <v>6587</v>
      </c>
      <c r="AM53" s="203">
        <f t="shared" si="29"/>
        <v>-12468</v>
      </c>
      <c r="AN53" s="204">
        <f t="shared" si="29"/>
        <v>-3862</v>
      </c>
      <c r="AO53" s="205">
        <f t="shared" si="29"/>
        <v>-2761</v>
      </c>
      <c r="AP53" s="204">
        <f t="shared" si="29"/>
        <v>1353</v>
      </c>
      <c r="AQ53" s="203">
        <f t="shared" si="29"/>
        <v>1255</v>
      </c>
      <c r="AR53" s="204">
        <f t="shared" si="29"/>
        <v>2337</v>
      </c>
      <c r="AS53" s="203">
        <f t="shared" si="29"/>
        <v>7099</v>
      </c>
      <c r="AT53" s="204">
        <f t="shared" si="29"/>
        <v>7191</v>
      </c>
      <c r="AU53" s="203">
        <f t="shared" si="29"/>
        <v>-46</v>
      </c>
      <c r="AV53" s="204">
        <f t="shared" si="29"/>
        <v>2906</v>
      </c>
      <c r="AW53" s="203">
        <f t="shared" si="29"/>
        <v>11546</v>
      </c>
      <c r="AX53" s="204">
        <f t="shared" si="29"/>
        <v>95</v>
      </c>
      <c r="AY53" s="203">
        <f t="shared" si="29"/>
        <v>-98</v>
      </c>
      <c r="AZ53" s="204">
        <f t="shared" si="29"/>
        <v>3325</v>
      </c>
      <c r="BA53" s="203">
        <f t="shared" si="29"/>
        <v>-173</v>
      </c>
      <c r="BB53" s="207">
        <f t="shared" si="29"/>
        <v>-949</v>
      </c>
      <c r="BC53" s="208">
        <f t="shared" si="29"/>
        <v>141400</v>
      </c>
    </row>
    <row r="54" spans="1:55" ht="19.5" customHeight="1" thickBot="1">
      <c r="A54" s="262"/>
      <c r="B54" s="133">
        <v>2011</v>
      </c>
      <c r="C54" s="98">
        <f>C51+C45</f>
        <v>1273133</v>
      </c>
      <c r="D54" s="37">
        <f aca="true" t="shared" si="30" ref="D54:BC54">D51+D45</f>
        <v>160322</v>
      </c>
      <c r="E54" s="47">
        <f t="shared" si="30"/>
        <v>38443</v>
      </c>
      <c r="F54" s="49">
        <f t="shared" si="30"/>
        <v>245157</v>
      </c>
      <c r="G54" s="47">
        <f t="shared" si="30"/>
        <v>15974</v>
      </c>
      <c r="H54" s="49">
        <f t="shared" si="30"/>
        <v>111053</v>
      </c>
      <c r="I54" s="107">
        <f t="shared" si="30"/>
        <v>642151</v>
      </c>
      <c r="J54" s="49">
        <f t="shared" si="30"/>
        <v>112370</v>
      </c>
      <c r="K54" s="47">
        <f t="shared" si="30"/>
        <v>47081</v>
      </c>
      <c r="L54" s="49">
        <f t="shared" si="30"/>
        <v>8384</v>
      </c>
      <c r="M54" s="107">
        <f t="shared" si="30"/>
        <v>832731</v>
      </c>
      <c r="N54" s="49">
        <f t="shared" si="30"/>
        <v>67471</v>
      </c>
      <c r="O54" s="47">
        <f t="shared" si="30"/>
        <v>19307</v>
      </c>
      <c r="P54" s="49">
        <f t="shared" si="30"/>
        <v>25941</v>
      </c>
      <c r="Q54" s="47">
        <f t="shared" si="30"/>
        <v>11419</v>
      </c>
      <c r="R54" s="49">
        <f t="shared" si="30"/>
        <v>10287</v>
      </c>
      <c r="S54" s="47">
        <f t="shared" si="30"/>
        <v>1069</v>
      </c>
      <c r="T54" s="49">
        <f t="shared" si="30"/>
        <v>167097</v>
      </c>
      <c r="U54" s="47">
        <f t="shared" si="30"/>
        <v>6235</v>
      </c>
      <c r="V54" s="116">
        <f t="shared" si="30"/>
        <v>1593158</v>
      </c>
      <c r="W54" s="107">
        <f t="shared" si="30"/>
        <v>295208</v>
      </c>
      <c r="X54" s="49">
        <f t="shared" si="30"/>
        <v>184951</v>
      </c>
      <c r="Y54" s="107">
        <f t="shared" si="30"/>
        <v>319019</v>
      </c>
      <c r="Z54" s="49">
        <f t="shared" si="30"/>
        <v>61849</v>
      </c>
      <c r="AA54" s="107">
        <f t="shared" si="30"/>
        <v>189474</v>
      </c>
      <c r="AB54" s="49">
        <f t="shared" si="30"/>
        <v>118414</v>
      </c>
      <c r="AC54" s="107">
        <f t="shared" si="30"/>
        <v>1643136</v>
      </c>
      <c r="AD54" s="49">
        <f t="shared" si="30"/>
        <v>115600</v>
      </c>
      <c r="AE54" s="107">
        <f t="shared" si="30"/>
        <v>292819</v>
      </c>
      <c r="AF54" s="49">
        <f t="shared" si="30"/>
        <v>31207</v>
      </c>
      <c r="AG54" s="107">
        <f t="shared" si="30"/>
        <v>715271</v>
      </c>
      <c r="AH54" s="116">
        <f t="shared" si="30"/>
        <v>619702</v>
      </c>
      <c r="AI54" s="47">
        <f t="shared" si="30"/>
        <v>171140</v>
      </c>
      <c r="AJ54" s="49">
        <f t="shared" si="30"/>
        <v>138395</v>
      </c>
      <c r="AK54" s="47">
        <f t="shared" si="30"/>
        <v>117820</v>
      </c>
      <c r="AL54" s="49">
        <f t="shared" si="30"/>
        <v>175734</v>
      </c>
      <c r="AM54" s="47">
        <f t="shared" si="30"/>
        <v>295182</v>
      </c>
      <c r="AN54" s="49">
        <f t="shared" si="30"/>
        <v>129404</v>
      </c>
      <c r="AO54" s="107">
        <f t="shared" si="30"/>
        <v>717629</v>
      </c>
      <c r="AP54" s="49">
        <f t="shared" si="30"/>
        <v>113576</v>
      </c>
      <c r="AQ54" s="47">
        <f t="shared" si="30"/>
        <v>47989</v>
      </c>
      <c r="AR54" s="49">
        <f t="shared" si="30"/>
        <v>106541</v>
      </c>
      <c r="AS54" s="47">
        <f t="shared" si="30"/>
        <v>140487</v>
      </c>
      <c r="AT54" s="49">
        <f t="shared" si="30"/>
        <v>220738</v>
      </c>
      <c r="AU54" s="47">
        <f t="shared" si="30"/>
        <v>189636</v>
      </c>
      <c r="AV54" s="49">
        <f t="shared" si="30"/>
        <v>104042</v>
      </c>
      <c r="AW54" s="47">
        <f t="shared" si="30"/>
        <v>334326</v>
      </c>
      <c r="AX54" s="49">
        <f t="shared" si="30"/>
        <v>12593</v>
      </c>
      <c r="AY54" s="47">
        <f t="shared" si="30"/>
        <v>51533</v>
      </c>
      <c r="AZ54" s="49">
        <f t="shared" si="30"/>
        <v>145221</v>
      </c>
      <c r="BA54" s="47">
        <f t="shared" si="30"/>
        <v>16578</v>
      </c>
      <c r="BB54" s="45">
        <f t="shared" si="30"/>
        <v>10307</v>
      </c>
      <c r="BC54" s="119">
        <f t="shared" si="30"/>
        <v>13214304</v>
      </c>
    </row>
    <row r="55" spans="1:55" ht="13.5" thickBot="1">
      <c r="A55" s="262"/>
      <c r="B55" s="128" t="s">
        <v>116</v>
      </c>
      <c r="C55" s="99">
        <f>C54/C23*100</f>
        <v>108.51289787812539</v>
      </c>
      <c r="D55" s="80">
        <f aca="true" t="shared" si="31" ref="D55:BC55">D54/D23*100</f>
        <v>103.26366300602234</v>
      </c>
      <c r="E55" s="81">
        <f t="shared" si="31"/>
        <v>111.21300662481556</v>
      </c>
      <c r="F55" s="82">
        <f t="shared" si="31"/>
        <v>89.69957081545064</v>
      </c>
      <c r="G55" s="81">
        <f t="shared" si="31"/>
        <v>125.93818984547462</v>
      </c>
      <c r="H55" s="82">
        <f t="shared" si="31"/>
        <v>113.89467206809907</v>
      </c>
      <c r="I55" s="108">
        <f t="shared" si="31"/>
        <v>117.93710031111911</v>
      </c>
      <c r="J55" s="82">
        <f t="shared" si="31"/>
        <v>113.19633323259796</v>
      </c>
      <c r="K55" s="81">
        <f t="shared" si="31"/>
        <v>72.13931110566315</v>
      </c>
      <c r="L55" s="82">
        <f t="shared" si="31"/>
        <v>108.15273477812177</v>
      </c>
      <c r="M55" s="108">
        <f t="shared" si="31"/>
        <v>99.71357512605927</v>
      </c>
      <c r="N55" s="82">
        <f t="shared" si="31"/>
        <v>134.35888245016628</v>
      </c>
      <c r="O55" s="81">
        <f t="shared" si="31"/>
        <v>106.11740134110146</v>
      </c>
      <c r="P55" s="82">
        <f t="shared" si="31"/>
        <v>94.11188506747932</v>
      </c>
      <c r="Q55" s="81">
        <f t="shared" si="31"/>
        <v>123.55550746591646</v>
      </c>
      <c r="R55" s="82">
        <f t="shared" si="31"/>
        <v>99.80595711652275</v>
      </c>
      <c r="S55" s="81">
        <f t="shared" si="31"/>
        <v>78.95125553914329</v>
      </c>
      <c r="T55" s="82">
        <f t="shared" si="31"/>
        <v>97.92255130624348</v>
      </c>
      <c r="U55" s="81">
        <f t="shared" si="31"/>
        <v>114.50872359963269</v>
      </c>
      <c r="V55" s="117">
        <f t="shared" si="31"/>
        <v>109.0687900452594</v>
      </c>
      <c r="W55" s="108">
        <f t="shared" si="31"/>
        <v>111.40891473599595</v>
      </c>
      <c r="X55" s="82">
        <f t="shared" si="31"/>
        <v>89.94490023197342</v>
      </c>
      <c r="Y55" s="108">
        <f t="shared" si="31"/>
        <v>103.66039109158613</v>
      </c>
      <c r="Z55" s="82">
        <f t="shared" si="31"/>
        <v>89.7793583974452</v>
      </c>
      <c r="AA55" s="108">
        <f t="shared" si="31"/>
        <v>94.03222844778387</v>
      </c>
      <c r="AB55" s="82">
        <f t="shared" si="31"/>
        <v>108.3742129155074</v>
      </c>
      <c r="AC55" s="108">
        <f t="shared" si="31"/>
        <v>152.98007140961843</v>
      </c>
      <c r="AD55" s="82">
        <f t="shared" si="31"/>
        <v>80.95464858959635</v>
      </c>
      <c r="AE55" s="108">
        <f t="shared" si="31"/>
        <v>122.07302227854855</v>
      </c>
      <c r="AF55" s="82">
        <f t="shared" si="31"/>
        <v>112.33621310295176</v>
      </c>
      <c r="AG55" s="108">
        <f t="shared" si="31"/>
        <v>87.17480274271117</v>
      </c>
      <c r="AH55" s="117">
        <f t="shared" si="31"/>
        <v>114.54284668645639</v>
      </c>
      <c r="AI55" s="81">
        <f t="shared" si="31"/>
        <v>96.66741979213737</v>
      </c>
      <c r="AJ55" s="82">
        <f t="shared" si="31"/>
        <v>102.85614483619716</v>
      </c>
      <c r="AK55" s="81">
        <f t="shared" si="31"/>
        <v>106.32038694773318</v>
      </c>
      <c r="AL55" s="82">
        <f t="shared" si="31"/>
        <v>122.55495425128319</v>
      </c>
      <c r="AM55" s="81">
        <f t="shared" si="31"/>
        <v>93.01289403698055</v>
      </c>
      <c r="AN55" s="82">
        <f t="shared" si="31"/>
        <v>101.03925105213433</v>
      </c>
      <c r="AO55" s="108">
        <f t="shared" si="31"/>
        <v>101.21449667004224</v>
      </c>
      <c r="AP55" s="82">
        <f t="shared" si="31"/>
        <v>117.6697299033371</v>
      </c>
      <c r="AQ55" s="81">
        <f t="shared" si="31"/>
        <v>126.51990508832058</v>
      </c>
      <c r="AR55" s="82">
        <f t="shared" si="31"/>
        <v>118.84635120362314</v>
      </c>
      <c r="AS55" s="81">
        <f t="shared" si="31"/>
        <v>143.72071611253196</v>
      </c>
      <c r="AT55" s="82">
        <f t="shared" si="31"/>
        <v>97.56246326015567</v>
      </c>
      <c r="AU55" s="81">
        <f t="shared" si="31"/>
        <v>92.00985910026006</v>
      </c>
      <c r="AV55" s="82">
        <f t="shared" si="31"/>
        <v>123.5301101823708</v>
      </c>
      <c r="AW55" s="81">
        <f t="shared" si="31"/>
        <v>114.72150543537938</v>
      </c>
      <c r="AX55" s="82">
        <f t="shared" si="31"/>
        <v>110.28111042998512</v>
      </c>
      <c r="AY55" s="81">
        <f t="shared" si="31"/>
        <v>116.86547532656024</v>
      </c>
      <c r="AZ55" s="82">
        <f t="shared" si="31"/>
        <v>110.87857802753238</v>
      </c>
      <c r="BA55" s="81">
        <f t="shared" si="31"/>
        <v>101.22115032360483</v>
      </c>
      <c r="BB55" s="79">
        <f t="shared" si="31"/>
        <v>86.07816936696176</v>
      </c>
      <c r="BC55" s="120">
        <f t="shared" si="31"/>
        <v>109.01871961969232</v>
      </c>
    </row>
    <row r="56" spans="1:55" ht="13.5" thickBot="1">
      <c r="A56" s="263"/>
      <c r="B56" s="124" t="s">
        <v>114</v>
      </c>
      <c r="C56" s="100">
        <f>C54-C23</f>
        <v>99878</v>
      </c>
      <c r="D56" s="84">
        <f aca="true" t="shared" si="32" ref="D56:BC56">D54-D23</f>
        <v>5067</v>
      </c>
      <c r="E56" s="85">
        <f t="shared" si="32"/>
        <v>3876</v>
      </c>
      <c r="F56" s="86">
        <f t="shared" si="32"/>
        <v>-28152</v>
      </c>
      <c r="G56" s="85">
        <f t="shared" si="32"/>
        <v>3290</v>
      </c>
      <c r="H56" s="86">
        <f t="shared" si="32"/>
        <v>13548</v>
      </c>
      <c r="I56" s="109">
        <f t="shared" si="32"/>
        <v>97665</v>
      </c>
      <c r="J56" s="86">
        <f t="shared" si="32"/>
        <v>13100</v>
      </c>
      <c r="K56" s="85">
        <f t="shared" si="32"/>
        <v>-18183</v>
      </c>
      <c r="L56" s="86">
        <f t="shared" si="32"/>
        <v>632</v>
      </c>
      <c r="M56" s="109">
        <f t="shared" si="32"/>
        <v>-2392</v>
      </c>
      <c r="N56" s="86">
        <f t="shared" si="32"/>
        <v>17254</v>
      </c>
      <c r="O56" s="85">
        <f t="shared" si="32"/>
        <v>1113</v>
      </c>
      <c r="P56" s="86">
        <f t="shared" si="32"/>
        <v>-1623</v>
      </c>
      <c r="Q56" s="85">
        <f t="shared" si="32"/>
        <v>2177</v>
      </c>
      <c r="R56" s="86">
        <f t="shared" si="32"/>
        <v>-20</v>
      </c>
      <c r="S56" s="85">
        <f t="shared" si="32"/>
        <v>-285</v>
      </c>
      <c r="T56" s="86">
        <f t="shared" si="32"/>
        <v>-3545</v>
      </c>
      <c r="U56" s="85">
        <f t="shared" si="32"/>
        <v>790</v>
      </c>
      <c r="V56" s="118">
        <f t="shared" si="32"/>
        <v>132467</v>
      </c>
      <c r="W56" s="109">
        <f t="shared" si="32"/>
        <v>30231</v>
      </c>
      <c r="X56" s="86">
        <f t="shared" si="32"/>
        <v>-20676</v>
      </c>
      <c r="Y56" s="109">
        <f t="shared" si="32"/>
        <v>11265</v>
      </c>
      <c r="Z56" s="86">
        <f t="shared" si="32"/>
        <v>-7041</v>
      </c>
      <c r="AA56" s="109">
        <f t="shared" si="32"/>
        <v>-12025</v>
      </c>
      <c r="AB56" s="86">
        <f t="shared" si="32"/>
        <v>9150</v>
      </c>
      <c r="AC56" s="109">
        <f t="shared" si="32"/>
        <v>569051</v>
      </c>
      <c r="AD56" s="86">
        <f t="shared" si="32"/>
        <v>-27196</v>
      </c>
      <c r="AE56" s="109">
        <f t="shared" si="32"/>
        <v>52947</v>
      </c>
      <c r="AF56" s="86">
        <f t="shared" si="32"/>
        <v>3427</v>
      </c>
      <c r="AG56" s="109">
        <f t="shared" si="32"/>
        <v>-105231</v>
      </c>
      <c r="AH56" s="118">
        <f t="shared" si="32"/>
        <v>78680</v>
      </c>
      <c r="AI56" s="85">
        <f t="shared" si="32"/>
        <v>-5900</v>
      </c>
      <c r="AJ56" s="86">
        <f t="shared" si="32"/>
        <v>3843</v>
      </c>
      <c r="AK56" s="85">
        <f t="shared" si="32"/>
        <v>7004</v>
      </c>
      <c r="AL56" s="86">
        <f t="shared" si="32"/>
        <v>32342</v>
      </c>
      <c r="AM56" s="85">
        <f t="shared" si="32"/>
        <v>-22174</v>
      </c>
      <c r="AN56" s="86">
        <f t="shared" si="32"/>
        <v>1331</v>
      </c>
      <c r="AO56" s="109">
        <f t="shared" si="32"/>
        <v>8611</v>
      </c>
      <c r="AP56" s="86">
        <f t="shared" si="32"/>
        <v>17055</v>
      </c>
      <c r="AQ56" s="85">
        <f t="shared" si="32"/>
        <v>10059</v>
      </c>
      <c r="AR56" s="86">
        <f t="shared" si="32"/>
        <v>16895</v>
      </c>
      <c r="AS56" s="85">
        <f t="shared" si="32"/>
        <v>42737</v>
      </c>
      <c r="AT56" s="86">
        <f t="shared" si="32"/>
        <v>-5515</v>
      </c>
      <c r="AU56" s="85">
        <f t="shared" si="32"/>
        <v>-16468</v>
      </c>
      <c r="AV56" s="86">
        <f t="shared" si="32"/>
        <v>19818</v>
      </c>
      <c r="AW56" s="85">
        <f t="shared" si="32"/>
        <v>42902</v>
      </c>
      <c r="AX56" s="86">
        <f t="shared" si="32"/>
        <v>1174</v>
      </c>
      <c r="AY56" s="85">
        <f t="shared" si="32"/>
        <v>7437</v>
      </c>
      <c r="AZ56" s="86">
        <f t="shared" si="32"/>
        <v>14248</v>
      </c>
      <c r="BA56" s="85">
        <f t="shared" si="32"/>
        <v>200</v>
      </c>
      <c r="BB56" s="83">
        <f t="shared" si="32"/>
        <v>-1667</v>
      </c>
      <c r="BC56" s="121">
        <f t="shared" si="32"/>
        <v>1093171</v>
      </c>
    </row>
    <row r="57" spans="3:55" ht="43.5" customHeight="1" thickBot="1" thickTop="1">
      <c r="C57" s="7" t="s">
        <v>0</v>
      </c>
      <c r="D57" s="8" t="s">
        <v>2</v>
      </c>
      <c r="E57" s="9" t="s">
        <v>4</v>
      </c>
      <c r="F57" s="9" t="s">
        <v>6</v>
      </c>
      <c r="G57" s="9" t="s">
        <v>8</v>
      </c>
      <c r="H57" s="9" t="s">
        <v>10</v>
      </c>
      <c r="I57" s="9" t="s">
        <v>12</v>
      </c>
      <c r="J57" s="9" t="s">
        <v>14</v>
      </c>
      <c r="K57" s="9" t="s">
        <v>16</v>
      </c>
      <c r="L57" s="9" t="s">
        <v>18</v>
      </c>
      <c r="M57" s="9" t="s">
        <v>20</v>
      </c>
      <c r="N57" s="9" t="s">
        <v>22</v>
      </c>
      <c r="O57" s="9" t="s">
        <v>24</v>
      </c>
      <c r="P57" s="9" t="s">
        <v>26</v>
      </c>
      <c r="Q57" s="9" t="s">
        <v>28</v>
      </c>
      <c r="R57" s="9" t="s">
        <v>105</v>
      </c>
      <c r="S57" s="9" t="s">
        <v>106</v>
      </c>
      <c r="T57" s="9" t="s">
        <v>32</v>
      </c>
      <c r="U57" s="9" t="s">
        <v>34</v>
      </c>
      <c r="V57" s="9" t="s">
        <v>35</v>
      </c>
      <c r="W57" s="9" t="s">
        <v>37</v>
      </c>
      <c r="X57" s="9" t="s">
        <v>39</v>
      </c>
      <c r="Y57" s="9" t="s">
        <v>41</v>
      </c>
      <c r="Z57" s="9" t="s">
        <v>43</v>
      </c>
      <c r="AA57" s="9" t="s">
        <v>45</v>
      </c>
      <c r="AB57" s="9" t="s">
        <v>47</v>
      </c>
      <c r="AC57" s="9" t="s">
        <v>49</v>
      </c>
      <c r="AD57" s="9" t="s">
        <v>51</v>
      </c>
      <c r="AE57" s="9" t="s">
        <v>53</v>
      </c>
      <c r="AF57" s="9" t="s">
        <v>55</v>
      </c>
      <c r="AG57" s="9" t="s">
        <v>57</v>
      </c>
      <c r="AH57" s="9" t="s">
        <v>59</v>
      </c>
      <c r="AI57" s="9" t="s">
        <v>61</v>
      </c>
      <c r="AJ57" s="9" t="s">
        <v>63</v>
      </c>
      <c r="AK57" s="9" t="s">
        <v>65</v>
      </c>
      <c r="AL57" s="9" t="s">
        <v>67</v>
      </c>
      <c r="AM57" s="9" t="s">
        <v>69</v>
      </c>
      <c r="AN57" s="9" t="s">
        <v>71</v>
      </c>
      <c r="AO57" s="9" t="s">
        <v>73</v>
      </c>
      <c r="AP57" s="9" t="s">
        <v>75</v>
      </c>
      <c r="AQ57" s="9" t="s">
        <v>77</v>
      </c>
      <c r="AR57" s="9" t="s">
        <v>79</v>
      </c>
      <c r="AS57" s="9" t="s">
        <v>81</v>
      </c>
      <c r="AT57" s="9" t="s">
        <v>83</v>
      </c>
      <c r="AU57" s="9" t="s">
        <v>85</v>
      </c>
      <c r="AV57" s="9" t="s">
        <v>87</v>
      </c>
      <c r="AW57" s="9" t="s">
        <v>89</v>
      </c>
      <c r="AX57" s="9" t="s">
        <v>91</v>
      </c>
      <c r="AY57" s="9" t="s">
        <v>93</v>
      </c>
      <c r="AZ57" s="9" t="s">
        <v>95</v>
      </c>
      <c r="BA57" s="9" t="s">
        <v>97</v>
      </c>
      <c r="BB57" s="10" t="s">
        <v>99</v>
      </c>
      <c r="BC57" s="11" t="s">
        <v>101</v>
      </c>
    </row>
    <row r="58" spans="3:55" ht="39" customHeight="1" thickBot="1">
      <c r="C58" s="55" t="s">
        <v>1</v>
      </c>
      <c r="D58" s="12" t="s">
        <v>3</v>
      </c>
      <c r="E58" s="13" t="s">
        <v>5</v>
      </c>
      <c r="F58" s="13" t="s">
        <v>7</v>
      </c>
      <c r="G58" s="13" t="s">
        <v>9</v>
      </c>
      <c r="H58" s="13" t="s">
        <v>11</v>
      </c>
      <c r="I58" s="13" t="s">
        <v>13</v>
      </c>
      <c r="J58" s="13" t="s">
        <v>15</v>
      </c>
      <c r="K58" s="13" t="s">
        <v>17</v>
      </c>
      <c r="L58" s="13" t="s">
        <v>19</v>
      </c>
      <c r="M58" s="13" t="s">
        <v>21</v>
      </c>
      <c r="N58" s="13" t="s">
        <v>23</v>
      </c>
      <c r="O58" s="13" t="s">
        <v>25</v>
      </c>
      <c r="P58" s="13" t="s">
        <v>27</v>
      </c>
      <c r="Q58" s="13" t="s">
        <v>29</v>
      </c>
      <c r="R58" s="13" t="s">
        <v>30</v>
      </c>
      <c r="S58" s="13" t="s">
        <v>31</v>
      </c>
      <c r="T58" s="13" t="s">
        <v>33</v>
      </c>
      <c r="U58" s="13" t="s">
        <v>34</v>
      </c>
      <c r="V58" s="13" t="s">
        <v>36</v>
      </c>
      <c r="W58" s="13" t="s">
        <v>38</v>
      </c>
      <c r="X58" s="13" t="s">
        <v>40</v>
      </c>
      <c r="Y58" s="13" t="s">
        <v>42</v>
      </c>
      <c r="Z58" s="13" t="s">
        <v>44</v>
      </c>
      <c r="AA58" s="13" t="s">
        <v>46</v>
      </c>
      <c r="AB58" s="13" t="s">
        <v>48</v>
      </c>
      <c r="AC58" s="13" t="s">
        <v>50</v>
      </c>
      <c r="AD58" s="13" t="s">
        <v>52</v>
      </c>
      <c r="AE58" s="13" t="s">
        <v>54</v>
      </c>
      <c r="AF58" s="13" t="s">
        <v>56</v>
      </c>
      <c r="AG58" s="13" t="s">
        <v>58</v>
      </c>
      <c r="AH58" s="13" t="s">
        <v>60</v>
      </c>
      <c r="AI58" s="13" t="s">
        <v>62</v>
      </c>
      <c r="AJ58" s="13" t="s">
        <v>64</v>
      </c>
      <c r="AK58" s="13" t="s">
        <v>66</v>
      </c>
      <c r="AL58" s="13" t="s">
        <v>68</v>
      </c>
      <c r="AM58" s="13" t="s">
        <v>70</v>
      </c>
      <c r="AN58" s="13" t="s">
        <v>72</v>
      </c>
      <c r="AO58" s="13" t="s">
        <v>74</v>
      </c>
      <c r="AP58" s="13" t="s">
        <v>76</v>
      </c>
      <c r="AQ58" s="13" t="s">
        <v>78</v>
      </c>
      <c r="AR58" s="13" t="s">
        <v>80</v>
      </c>
      <c r="AS58" s="13" t="s">
        <v>82</v>
      </c>
      <c r="AT58" s="13" t="s">
        <v>84</v>
      </c>
      <c r="AU58" s="13" t="s">
        <v>86</v>
      </c>
      <c r="AV58" s="13" t="s">
        <v>88</v>
      </c>
      <c r="AW58" s="13" t="s">
        <v>90</v>
      </c>
      <c r="AX58" s="13" t="s">
        <v>92</v>
      </c>
      <c r="AY58" s="13" t="s">
        <v>94</v>
      </c>
      <c r="AZ58" s="13" t="s">
        <v>96</v>
      </c>
      <c r="BA58" s="13" t="s">
        <v>98</v>
      </c>
      <c r="BB58" s="14" t="s">
        <v>100</v>
      </c>
      <c r="BC58" s="55" t="s">
        <v>102</v>
      </c>
    </row>
    <row r="60" spans="3:55" ht="12.75">
      <c r="C60" s="23"/>
      <c r="D60" s="23"/>
      <c r="F60" s="23"/>
      <c r="H60" s="23"/>
      <c r="I60" s="23"/>
      <c r="J60" s="23"/>
      <c r="K60" s="23"/>
      <c r="M60" s="23"/>
      <c r="T60" s="23"/>
      <c r="V60" s="23"/>
      <c r="W60" s="23"/>
      <c r="X60" s="23"/>
      <c r="Y60" s="23"/>
      <c r="AA60" s="23"/>
      <c r="AB60" s="23"/>
      <c r="AC60" s="23"/>
      <c r="AD60" s="23"/>
      <c r="AE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R60" s="23"/>
      <c r="AS60" s="23"/>
      <c r="AT60" s="23"/>
      <c r="AU60" s="23"/>
      <c r="AV60" s="23"/>
      <c r="AW60" s="23"/>
      <c r="AZ60" s="23"/>
      <c r="BC60" s="23"/>
    </row>
    <row r="61" spans="3:55" ht="12.75">
      <c r="C61" s="23"/>
      <c r="D61" s="23"/>
      <c r="F61" s="23"/>
      <c r="H61" s="23"/>
      <c r="I61" s="23"/>
      <c r="K61" s="23"/>
      <c r="M61" s="23"/>
      <c r="T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G61" s="23"/>
      <c r="AH61" s="23"/>
      <c r="AI61" s="23"/>
      <c r="AJ61" s="23"/>
      <c r="AK61" s="23"/>
      <c r="AL61" s="23"/>
      <c r="AM61" s="23"/>
      <c r="AO61" s="23"/>
      <c r="AP61" s="23"/>
      <c r="AR61" s="23"/>
      <c r="AS61" s="23"/>
      <c r="AT61" s="23"/>
      <c r="AU61" s="23"/>
      <c r="AV61" s="23"/>
      <c r="AW61" s="23"/>
      <c r="AZ61" s="23"/>
      <c r="BC61" s="23"/>
    </row>
    <row r="62" spans="3:55" ht="12.75">
      <c r="C62" s="23"/>
      <c r="D62" s="23"/>
      <c r="E62" s="23"/>
      <c r="F62" s="23"/>
      <c r="H62" s="23"/>
      <c r="I62" s="23"/>
      <c r="J62" s="23"/>
      <c r="K62" s="23"/>
      <c r="M62" s="23"/>
      <c r="N62" s="23"/>
      <c r="P62" s="23"/>
      <c r="T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R62" s="23"/>
      <c r="AS62" s="23"/>
      <c r="AT62" s="23"/>
      <c r="AU62" s="23"/>
      <c r="AV62" s="23"/>
      <c r="AW62" s="23"/>
      <c r="AY62" s="23"/>
      <c r="AZ62" s="23"/>
      <c r="BC62" s="23"/>
    </row>
    <row r="63" spans="3:55" ht="12.75">
      <c r="C63" s="23"/>
      <c r="D63" s="23"/>
      <c r="E63" s="23"/>
      <c r="F63" s="23"/>
      <c r="G63" s="23"/>
      <c r="H63" s="23"/>
      <c r="I63" s="23"/>
      <c r="J63" s="23"/>
      <c r="K63" s="23"/>
      <c r="M63" s="23"/>
      <c r="N63" s="23"/>
      <c r="P63" s="23"/>
      <c r="T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Y63" s="23"/>
      <c r="AZ63" s="23"/>
      <c r="BC63" s="23"/>
    </row>
    <row r="64" spans="3:55" ht="12.75">
      <c r="C64" s="23"/>
      <c r="D64" s="23"/>
      <c r="E64" s="23"/>
      <c r="F64" s="23"/>
      <c r="H64" s="23"/>
      <c r="I64" s="23"/>
      <c r="J64" s="23"/>
      <c r="K64" s="23"/>
      <c r="M64" s="23"/>
      <c r="N64" s="23"/>
      <c r="P64" s="23"/>
      <c r="T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Z64" s="23"/>
      <c r="BB64" s="23"/>
      <c r="BC64" s="23"/>
    </row>
    <row r="65" spans="3:55" ht="12.75">
      <c r="C65" s="23"/>
      <c r="D65" s="23"/>
      <c r="E65" s="23"/>
      <c r="F65" s="23"/>
      <c r="H65" s="23"/>
      <c r="I65" s="23"/>
      <c r="J65" s="23"/>
      <c r="K65" s="23"/>
      <c r="M65" s="23"/>
      <c r="N65" s="23"/>
      <c r="P65" s="23"/>
      <c r="T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Y65" s="23"/>
      <c r="AZ65" s="23"/>
      <c r="BC65" s="23"/>
    </row>
    <row r="66" spans="3:55" ht="12.75">
      <c r="C66" s="23"/>
      <c r="D66" s="23"/>
      <c r="E66" s="23"/>
      <c r="F66" s="23"/>
      <c r="H66" s="23"/>
      <c r="I66" s="23"/>
      <c r="J66" s="23"/>
      <c r="K66" s="23"/>
      <c r="M66" s="23"/>
      <c r="P66" s="23"/>
      <c r="T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Y66" s="23"/>
      <c r="AZ66" s="23"/>
      <c r="BC66" s="23"/>
    </row>
    <row r="67" spans="3:55" ht="12.75">
      <c r="C67" s="23"/>
      <c r="D67" s="23"/>
      <c r="E67" s="23"/>
      <c r="F67" s="23"/>
      <c r="G67" s="23"/>
      <c r="H67" s="23"/>
      <c r="I67" s="23"/>
      <c r="J67" s="23"/>
      <c r="K67" s="23"/>
      <c r="M67" s="23"/>
      <c r="N67" s="23"/>
      <c r="P67" s="23"/>
      <c r="Q67" s="23"/>
      <c r="R67" s="23"/>
      <c r="T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</row>
    <row r="68" spans="3:55" ht="12.7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T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3:55" ht="12.75">
      <c r="C69" s="23"/>
      <c r="D69" s="23"/>
      <c r="E69" s="23"/>
      <c r="F69" s="23"/>
      <c r="H69" s="23"/>
      <c r="I69" s="23"/>
      <c r="K69" s="23"/>
      <c r="M69" s="23"/>
      <c r="O69" s="23"/>
      <c r="P69" s="23"/>
      <c r="T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Y69" s="23"/>
      <c r="AZ69" s="23"/>
      <c r="BA69" s="23"/>
      <c r="BC69" s="23"/>
    </row>
    <row r="70" spans="3:55" ht="12.75">
      <c r="C70" s="23"/>
      <c r="D70" s="23"/>
      <c r="E70" s="23"/>
      <c r="F70" s="23"/>
      <c r="H70" s="23"/>
      <c r="I70" s="23"/>
      <c r="J70" s="23"/>
      <c r="K70" s="23"/>
      <c r="M70" s="23"/>
      <c r="O70" s="23"/>
      <c r="P70" s="23"/>
      <c r="T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Y70" s="23"/>
      <c r="AZ70" s="23"/>
      <c r="BC70" s="23"/>
    </row>
    <row r="71" spans="3:55" ht="12.75">
      <c r="C71" s="23"/>
      <c r="D71" s="23"/>
      <c r="E71" s="23"/>
      <c r="F71" s="23"/>
      <c r="H71" s="23"/>
      <c r="I71" s="23"/>
      <c r="J71" s="23"/>
      <c r="K71" s="23"/>
      <c r="M71" s="23"/>
      <c r="N71" s="23"/>
      <c r="P71" s="23"/>
      <c r="T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Y71" s="23"/>
      <c r="AZ71" s="23"/>
      <c r="BC71" s="23"/>
    </row>
    <row r="72" spans="3:55" ht="12.75">
      <c r="C72" s="23"/>
      <c r="D72" s="23"/>
      <c r="E72" s="23"/>
      <c r="F72" s="23"/>
      <c r="G72" s="23"/>
      <c r="H72" s="23"/>
      <c r="I72" s="23"/>
      <c r="J72" s="23"/>
      <c r="K72" s="23"/>
      <c r="M72" s="23"/>
      <c r="N72" s="23"/>
      <c r="O72" s="23"/>
      <c r="P72" s="23"/>
      <c r="Q72" s="23"/>
      <c r="R72" s="23"/>
      <c r="T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  <row r="73" spans="3:55" ht="12.75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3:55" ht="12.75">
      <c r="C74" s="23"/>
      <c r="D74" s="23"/>
      <c r="E74" s="23"/>
      <c r="F74" s="23"/>
      <c r="H74" s="23"/>
      <c r="I74" s="23"/>
      <c r="J74" s="23"/>
      <c r="K74" s="23"/>
      <c r="M74" s="23"/>
      <c r="N74" s="23"/>
      <c r="P74" s="23"/>
      <c r="T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Y74" s="23"/>
      <c r="AZ74" s="23"/>
      <c r="BC74" s="23"/>
    </row>
    <row r="75" spans="3:55" ht="12.75">
      <c r="C75" s="23"/>
      <c r="D75" s="23"/>
      <c r="E75" s="23"/>
      <c r="F75" s="23"/>
      <c r="H75" s="23"/>
      <c r="I75" s="23"/>
      <c r="J75" s="23"/>
      <c r="K75" s="23"/>
      <c r="M75" s="23"/>
      <c r="N75" s="23"/>
      <c r="T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R75" s="23"/>
      <c r="AS75" s="23"/>
      <c r="AT75" s="23"/>
      <c r="AU75" s="23"/>
      <c r="AV75" s="23"/>
      <c r="AW75" s="23"/>
      <c r="AY75" s="23"/>
      <c r="AZ75" s="23"/>
      <c r="BC75" s="23"/>
    </row>
    <row r="76" spans="3:55" ht="12.75">
      <c r="C76" s="23"/>
      <c r="D76" s="23"/>
      <c r="E76" s="23"/>
      <c r="F76" s="23"/>
      <c r="H76" s="23"/>
      <c r="I76" s="23"/>
      <c r="J76" s="23"/>
      <c r="K76" s="23"/>
      <c r="M76" s="23"/>
      <c r="N76" s="23"/>
      <c r="P76" s="23"/>
      <c r="T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R76" s="23"/>
      <c r="AS76" s="23"/>
      <c r="AT76" s="23"/>
      <c r="AU76" s="23"/>
      <c r="AV76" s="23"/>
      <c r="AW76" s="23"/>
      <c r="AY76" s="23"/>
      <c r="AZ76" s="23"/>
      <c r="BC76" s="23"/>
    </row>
    <row r="77" spans="3:55" ht="12.75">
      <c r="C77" s="23"/>
      <c r="D77" s="23"/>
      <c r="E77" s="23"/>
      <c r="F77" s="23"/>
      <c r="G77" s="23"/>
      <c r="H77" s="23"/>
      <c r="I77" s="23"/>
      <c r="J77" s="23"/>
      <c r="K77" s="23"/>
      <c r="M77" s="23"/>
      <c r="N77" s="23"/>
      <c r="O77" s="23"/>
      <c r="P77" s="23"/>
      <c r="Q77" s="23"/>
      <c r="R77" s="23"/>
      <c r="T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3:55" ht="12.7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3:55" ht="12.75">
      <c r="C79" s="23"/>
      <c r="D79" s="23"/>
      <c r="F79" s="23"/>
      <c r="I79" s="23"/>
      <c r="J79" s="23"/>
      <c r="K79" s="23"/>
      <c r="M79" s="23"/>
      <c r="T79" s="23"/>
      <c r="V79" s="23"/>
      <c r="W79" s="23"/>
      <c r="X79" s="23"/>
      <c r="Y79" s="23"/>
      <c r="AA79" s="23"/>
      <c r="AB79" s="23"/>
      <c r="AC79" s="23"/>
      <c r="AD79" s="23"/>
      <c r="AE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R79" s="23"/>
      <c r="AS79" s="23"/>
      <c r="AT79" s="23"/>
      <c r="AU79" s="23"/>
      <c r="AV79" s="23"/>
      <c r="AW79" s="23"/>
      <c r="AZ79" s="23"/>
      <c r="BC79" s="23"/>
    </row>
    <row r="80" spans="3:55" ht="12.75">
      <c r="C80" s="23"/>
      <c r="D80" s="23"/>
      <c r="F80" s="23"/>
      <c r="H80" s="23"/>
      <c r="I80" s="23"/>
      <c r="J80" s="23"/>
      <c r="K80" s="23"/>
      <c r="M80" s="23"/>
      <c r="T80" s="23"/>
      <c r="V80" s="23"/>
      <c r="W80" s="23"/>
      <c r="X80" s="23"/>
      <c r="Y80" s="23"/>
      <c r="AA80" s="23"/>
      <c r="AB80" s="23"/>
      <c r="AC80" s="23"/>
      <c r="AD80" s="23"/>
      <c r="AE80" s="23"/>
      <c r="AG80" s="23"/>
      <c r="AH80" s="23"/>
      <c r="AI80" s="23"/>
      <c r="AJ80" s="23"/>
      <c r="AK80" s="23"/>
      <c r="AL80" s="23"/>
      <c r="AM80" s="23"/>
      <c r="AO80" s="23"/>
      <c r="AP80" s="23"/>
      <c r="AR80" s="23"/>
      <c r="AS80" s="23"/>
      <c r="AT80" s="23"/>
      <c r="AU80" s="23"/>
      <c r="AV80" s="23"/>
      <c r="AW80" s="23"/>
      <c r="AY80" s="23"/>
      <c r="AZ80" s="23"/>
      <c r="BC80" s="23"/>
    </row>
    <row r="81" spans="3:55" ht="12.75">
      <c r="C81" s="23"/>
      <c r="D81" s="23"/>
      <c r="E81" s="23"/>
      <c r="F81" s="23"/>
      <c r="H81" s="23"/>
      <c r="I81" s="23"/>
      <c r="J81" s="23"/>
      <c r="K81" s="23"/>
      <c r="M81" s="23"/>
      <c r="N81" s="23"/>
      <c r="T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R81" s="23"/>
      <c r="AS81" s="23"/>
      <c r="AT81" s="23"/>
      <c r="AU81" s="23"/>
      <c r="AV81" s="23"/>
      <c r="AW81" s="23"/>
      <c r="AY81" s="23"/>
      <c r="AZ81" s="23"/>
      <c r="BC81" s="23"/>
    </row>
    <row r="82" spans="3:55" ht="12.75">
      <c r="C82" s="23"/>
      <c r="D82" s="23"/>
      <c r="E82" s="23"/>
      <c r="F82" s="23"/>
      <c r="G82" s="23"/>
      <c r="H82" s="23"/>
      <c r="I82" s="23"/>
      <c r="J82" s="23"/>
      <c r="K82" s="23"/>
      <c r="M82" s="23"/>
      <c r="N82" s="23"/>
      <c r="O82" s="23"/>
      <c r="P82" s="23"/>
      <c r="T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Y82" s="23"/>
      <c r="AZ82" s="23"/>
      <c r="BC82" s="23"/>
    </row>
    <row r="90" spans="3:55" ht="12.75">
      <c r="C90" s="24"/>
      <c r="D90" s="24"/>
      <c r="E90" s="24"/>
      <c r="F90" s="24"/>
      <c r="G90" s="24"/>
      <c r="H90" s="24"/>
      <c r="I90" s="24"/>
      <c r="J90" s="24"/>
      <c r="K90" s="24"/>
      <c r="M90" s="24"/>
      <c r="N90" s="24"/>
      <c r="P90" s="24"/>
      <c r="Q90" s="24"/>
      <c r="R90" s="24"/>
      <c r="T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</row>
    <row r="91" spans="3:55" ht="12.75">
      <c r="C91" s="23"/>
      <c r="D91" s="23"/>
      <c r="E91" s="23"/>
      <c r="F91" s="23"/>
      <c r="G91" s="23"/>
      <c r="H91" s="23"/>
      <c r="I91" s="23"/>
      <c r="J91" s="23"/>
      <c r="K91" s="23"/>
      <c r="M91" s="23"/>
      <c r="N91" s="23"/>
      <c r="O91" s="23"/>
      <c r="P91" s="23"/>
      <c r="T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Y91" s="23"/>
      <c r="AZ91" s="23"/>
      <c r="BC91" s="23"/>
    </row>
    <row r="93" spans="3:55" ht="12.7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P93" s="24"/>
      <c r="Q93" s="24"/>
      <c r="R93" s="24"/>
      <c r="T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Y93" s="24"/>
      <c r="AZ93" s="24"/>
      <c r="BA93" s="24"/>
      <c r="BB93" s="24"/>
      <c r="BC93" s="24"/>
    </row>
    <row r="99" ht="12.75">
      <c r="C99" s="24"/>
    </row>
    <row r="100" spans="3:55" ht="12.75">
      <c r="C100" s="23"/>
      <c r="D100" s="23"/>
      <c r="E100" s="23"/>
      <c r="F100" s="23"/>
      <c r="G100" s="23"/>
      <c r="H100" s="23"/>
      <c r="I100" s="23"/>
      <c r="J100" s="23"/>
      <c r="K100" s="23"/>
      <c r="M100" s="23"/>
      <c r="N100" s="23"/>
      <c r="O100" s="23"/>
      <c r="P100" s="23"/>
      <c r="T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Y100" s="23"/>
      <c r="AZ100" s="23"/>
      <c r="BC100" s="23"/>
    </row>
    <row r="102" spans="3:55" ht="12.7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</row>
    <row r="108" spans="3:55" ht="12.75">
      <c r="C108" s="24"/>
      <c r="D108" s="24"/>
      <c r="E108" s="24"/>
      <c r="F108" s="24"/>
      <c r="G108" s="24"/>
      <c r="H108" s="24"/>
      <c r="I108" s="24"/>
      <c r="J108" s="24"/>
      <c r="K108" s="24"/>
      <c r="M108" s="24"/>
      <c r="N108" s="24"/>
      <c r="O108" s="24"/>
      <c r="P108" s="24"/>
      <c r="Q108" s="24"/>
      <c r="R108" s="24"/>
      <c r="T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</row>
    <row r="109" spans="3:55" ht="12.75">
      <c r="C109" s="23"/>
      <c r="D109" s="23"/>
      <c r="E109" s="23"/>
      <c r="F109" s="23"/>
      <c r="G109" s="23"/>
      <c r="H109" s="23"/>
      <c r="I109" s="23"/>
      <c r="J109" s="23"/>
      <c r="K109" s="23"/>
      <c r="M109" s="23"/>
      <c r="N109" s="23"/>
      <c r="O109" s="23"/>
      <c r="P109" s="23"/>
      <c r="T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Y109" s="23"/>
      <c r="AZ109" s="23"/>
      <c r="BC109" s="23"/>
    </row>
  </sheetData>
  <sheetProtection/>
  <mergeCells count="4">
    <mergeCell ref="A3:B3"/>
    <mergeCell ref="A4:B4"/>
    <mergeCell ref="A5:A21"/>
    <mergeCell ref="A24:A56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2011-05-11T08:37:11Z</dcterms:created>
  <dcterms:modified xsi:type="dcterms:W3CDTF">2012-02-13T08:57:29Z</dcterms:modified>
  <cp:category/>
  <cp:version/>
  <cp:contentType/>
  <cp:contentStatus/>
</cp:coreProperties>
</file>