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6010" windowHeight="10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<sst xmlns="http://schemas.openxmlformats.org/spreadsheetml/2006/main" count="244" uniqueCount="121">
  <si>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</si>
  <si>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</si>
  <si>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</si>
  <si>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</si>
  <si>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</si>
  <si>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</si>
  <si>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</si>
  <si>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</si>
  <si>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</si>
  <si>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</si>
  <si>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</si>
  <si>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</si>
  <si>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</si>
  <si>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</si>
  <si>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</si>
  <si>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</si>
  <si>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</si>
  <si>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</si>
  <si>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</si>
  <si>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</si>
  <si>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</si>
  <si>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</si>
  <si>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</si>
  <si>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</si>
  <si>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</si>
  <si>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</si>
  <si>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</si>
  <si>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</si>
  <si>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</si>
  <si>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</si>
  <si>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</si>
  <si>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</si>
  <si>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</si>
  <si>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</si>
  <si>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</si>
  <si>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</si>
  <si>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</si>
  <si>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</si>
  <si>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</si>
  <si>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</si>
  <si>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</si>
  <si>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</si>
  <si>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</si>
  <si>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</si>
  <si>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</si>
  <si>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</si>
  <si>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</si>
  <si>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</si>
  <si>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</si>
  <si>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</si>
  <si>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</si>
  <si>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</si>
  <si>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</si>
  <si>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</si>
  <si>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</si>
  <si>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</si>
  <si>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</si>
  <si>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</si>
  <si>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</si>
  <si>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</si>
  <si>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</si>
  <si>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</si>
  <si>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</si>
  <si>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</si>
  <si>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</si>
  <si>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</si>
  <si>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</si>
  <si>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</si>
  <si>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</si>
  <si>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</si>
  <si>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</si>
  <si>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</si>
  <si>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</si>
  <si>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</si>
  <si>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</si>
  <si>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</si>
  <si>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</si>
  <si>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</si>
  <si>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</si>
  <si>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</si>
  <si>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</si>
  <si>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</si>
  <si>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</si>
  <si>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</si>
  <si>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</si>
  <si>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</si>
  <si>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</si>
  <si>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</si>
  <si>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</si>
  <si>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</si>
  <si>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</si>
  <si>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</si>
  <si>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</si>
  <si>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</si>
  <si>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</si>
  <si>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</si>
  <si>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</si>
  <si>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</si>
  <si>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</si>
  <si>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</si>
  <si>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</si>
  <si>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Lucembur-sko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</si>
  <si>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</si>
  <si>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</si>
  <si>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</si>
  <si>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</si>
  <si>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</si>
  <si>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</si>
  <si>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</si>
  <si>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</si>
  <si>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</si>
  <si>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</si>
  <si>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</si>
  <si>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</si>
  <si>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</si>
  <si>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4.Q.</t>
  </si>
  <si>
    <t>ROZDÍL 2011/2010</t>
  </si>
  <si>
    <t>INDEX 2011/2010 %</t>
  </si>
  <si>
    <t>ROK 2010</t>
  </si>
  <si>
    <t>ROK 2011</t>
  </si>
  <si>
    <t>Lucembursko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</si>
</sst>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0"/>
      <color indexed="57"/>
      <name val="Arial CE"/>
      <family val="2"/>
    </font>
    <font>
      <b/>
      <sz val="10"/>
      <color indexed="57"/>
      <name val="Arial"/>
      <family val="2"/>
    </font>
    <font>
      <sz val="10"/>
      <color indexed="57"/>
      <name val="Arial"/>
      <family val="0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6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25" fillId="11" borderId="13" xfId="47" applyNumberFormat="1" applyFont="1" applyFill="1" applyBorder="1" applyAlignment="1" quotePrefix="1">
      <alignment horizontal="center" wrapText="1"/>
      <protection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7" fillId="0" borderId="15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0" fillId="19" borderId="14" xfId="0" applyNumberFormat="1" applyFont="1" applyFill="1" applyBorder="1" applyAlignment="1" quotePrefix="1">
      <alignment horizontal="right"/>
    </xf>
    <xf numFmtId="3" fontId="0" fillId="19" borderId="15" xfId="0" applyNumberFormat="1" applyFont="1" applyFill="1" applyBorder="1" applyAlignment="1" quotePrefix="1">
      <alignment horizontal="right"/>
    </xf>
    <xf numFmtId="3" fontId="27" fillId="19" borderId="15" xfId="0" applyNumberFormat="1" applyFont="1" applyFill="1" applyBorder="1" applyAlignment="1" quotePrefix="1">
      <alignment horizontal="right"/>
    </xf>
    <xf numFmtId="3" fontId="0" fillId="19" borderId="14" xfId="0" applyNumberFormat="1" applyFont="1" applyFill="1" applyBorder="1" applyAlignment="1" quotePrefix="1">
      <alignment/>
    </xf>
    <xf numFmtId="3" fontId="0" fillId="19" borderId="15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/>
    </xf>
    <xf numFmtId="3" fontId="0" fillId="19" borderId="14" xfId="0" applyNumberFormat="1" applyFont="1" applyFill="1" applyBorder="1" applyAlignment="1">
      <alignment/>
    </xf>
    <xf numFmtId="3" fontId="0" fillId="19" borderId="15" xfId="0" applyNumberFormat="1" applyFont="1" applyFill="1" applyBorder="1" applyAlignment="1">
      <alignment/>
    </xf>
    <xf numFmtId="3" fontId="27" fillId="19" borderId="15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0" fillId="19" borderId="16" xfId="0" applyNumberFormat="1" applyFont="1" applyFill="1" applyBorder="1" applyAlignment="1" quotePrefix="1">
      <alignment horizontal="right"/>
    </xf>
    <xf numFmtId="3" fontId="0" fillId="19" borderId="16" xfId="0" applyNumberFormat="1" applyFont="1" applyFill="1" applyBorder="1" applyAlignment="1" quotePrefix="1">
      <alignment/>
    </xf>
    <xf numFmtId="3" fontId="0" fillId="19" borderId="16" xfId="0" applyNumberFormat="1" applyFont="1" applyFill="1" applyBorder="1" applyAlignment="1">
      <alignment/>
    </xf>
    <xf numFmtId="3" fontId="29" fillId="19" borderId="16" xfId="0" applyNumberFormat="1" applyFont="1" applyFill="1" applyBorder="1" applyAlignment="1">
      <alignment/>
    </xf>
    <xf numFmtId="3" fontId="25" fillId="11" borderId="17" xfId="47" applyNumberFormat="1" applyFont="1" applyFill="1" applyBorder="1" applyAlignment="1" quotePrefix="1">
      <alignment horizontal="center" wrapText="1"/>
      <protection/>
    </xf>
    <xf numFmtId="3" fontId="27" fillId="19" borderId="18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3" fontId="27" fillId="19" borderId="20" xfId="0" applyNumberFormat="1" applyFont="1" applyFill="1" applyBorder="1" applyAlignment="1" quotePrefix="1">
      <alignment/>
    </xf>
    <xf numFmtId="3" fontId="28" fillId="11" borderId="20" xfId="0" applyNumberFormat="1" applyFont="1" applyFill="1" applyBorder="1" applyAlignment="1">
      <alignment horizontal="center"/>
    </xf>
    <xf numFmtId="3" fontId="28" fillId="11" borderId="20" xfId="0" applyNumberFormat="1" applyFont="1" applyFill="1" applyBorder="1" applyAlignment="1">
      <alignment horizontal="center"/>
    </xf>
    <xf numFmtId="1" fontId="25" fillId="8" borderId="21" xfId="0" applyNumberFormat="1" applyFont="1" applyFill="1" applyBorder="1" applyAlignment="1" quotePrefix="1">
      <alignment horizontal="center" vertical="center"/>
    </xf>
    <xf numFmtId="3" fontId="31" fillId="15" borderId="22" xfId="0" applyNumberFormat="1" applyFont="1" applyFill="1" applyBorder="1" applyAlignment="1">
      <alignment/>
    </xf>
    <xf numFmtId="3" fontId="32" fillId="8" borderId="23" xfId="0" applyNumberFormat="1" applyFont="1" applyFill="1" applyBorder="1" applyAlignment="1">
      <alignment/>
    </xf>
    <xf numFmtId="3" fontId="32" fillId="8" borderId="24" xfId="0" applyNumberFormat="1" applyFont="1" applyFill="1" applyBorder="1" applyAlignment="1">
      <alignment/>
    </xf>
    <xf numFmtId="3" fontId="25" fillId="11" borderId="25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26" xfId="47" applyNumberFormat="1" applyFont="1" applyFill="1" applyBorder="1" applyAlignment="1" quotePrefix="1">
      <alignment horizontal="center" wrapText="1"/>
      <protection/>
    </xf>
    <xf numFmtId="3" fontId="27" fillId="19" borderId="20" xfId="0" applyNumberFormat="1" applyFont="1" applyFill="1" applyBorder="1" applyAlignment="1" quotePrefix="1">
      <alignment horizontal="right"/>
    </xf>
    <xf numFmtId="3" fontId="27" fillId="19" borderId="18" xfId="0" applyNumberFormat="1" applyFont="1" applyFill="1" applyBorder="1" applyAlignment="1" quotePrefix="1">
      <alignment horizontal="right"/>
    </xf>
    <xf numFmtId="3" fontId="27" fillId="0" borderId="18" xfId="0" applyNumberFormat="1" applyFont="1" applyFill="1" applyBorder="1" applyAlignment="1" quotePrefix="1">
      <alignment horizontal="right"/>
    </xf>
    <xf numFmtId="3" fontId="0" fillId="19" borderId="18" xfId="0" applyNumberFormat="1" applyFont="1" applyFill="1" applyBorder="1" applyAlignment="1" quotePrefix="1">
      <alignment/>
    </xf>
    <xf numFmtId="3" fontId="0" fillId="19" borderId="18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32" fillId="8" borderId="27" xfId="0" applyNumberFormat="1" applyFont="1" applyFill="1" applyBorder="1" applyAlignment="1">
      <alignment/>
    </xf>
    <xf numFmtId="3" fontId="31" fillId="15" borderId="28" xfId="0" applyNumberFormat="1" applyFont="1" applyFill="1" applyBorder="1" applyAlignment="1">
      <alignment/>
    </xf>
    <xf numFmtId="3" fontId="0" fillId="19" borderId="29" xfId="0" applyNumberFormat="1" applyFont="1" applyFill="1" applyBorder="1" applyAlignment="1" quotePrefix="1">
      <alignment horizontal="right"/>
    </xf>
    <xf numFmtId="3" fontId="0" fillId="0" borderId="29" xfId="0" applyNumberFormat="1" applyFont="1" applyFill="1" applyBorder="1" applyAlignment="1" quotePrefix="1">
      <alignment horizontal="right"/>
    </xf>
    <xf numFmtId="3" fontId="0" fillId="19" borderId="29" xfId="0" applyNumberFormat="1" applyFont="1" applyFill="1" applyBorder="1" applyAlignment="1" quotePrefix="1">
      <alignment/>
    </xf>
    <xf numFmtId="3" fontId="0" fillId="19" borderId="29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1" fillId="15" borderId="30" xfId="0" applyNumberFormat="1" applyFont="1" applyFill="1" applyBorder="1" applyAlignment="1">
      <alignment/>
    </xf>
    <xf numFmtId="3" fontId="31" fillId="15" borderId="31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19" borderId="0" xfId="0" applyNumberFormat="1" applyFont="1" applyFill="1" applyBorder="1" applyAlignment="1" quotePrefix="1">
      <alignment/>
    </xf>
    <xf numFmtId="3" fontId="0" fillId="19" borderId="0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1" fillId="15" borderId="32" xfId="0" applyNumberFormat="1" applyFont="1" applyFill="1" applyBorder="1" applyAlignment="1">
      <alignment/>
    </xf>
    <xf numFmtId="3" fontId="32" fillId="8" borderId="33" xfId="0" applyNumberFormat="1" applyFont="1" applyFill="1" applyBorder="1" applyAlignment="1">
      <alignment/>
    </xf>
    <xf numFmtId="3" fontId="31" fillId="15" borderId="34" xfId="0" applyNumberFormat="1" applyFont="1" applyFill="1" applyBorder="1" applyAlignment="1">
      <alignment/>
    </xf>
    <xf numFmtId="3" fontId="32" fillId="8" borderId="35" xfId="0" applyNumberFormat="1" applyFont="1" applyFill="1" applyBorder="1" applyAlignment="1">
      <alignment/>
    </xf>
    <xf numFmtId="3" fontId="31" fillId="8" borderId="27" xfId="0" applyNumberFormat="1" applyFont="1" applyFill="1" applyBorder="1" applyAlignment="1">
      <alignment/>
    </xf>
    <xf numFmtId="3" fontId="27" fillId="19" borderId="16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27" fillId="19" borderId="16" xfId="0" applyNumberFormat="1" applyFont="1" applyFill="1" applyBorder="1" applyAlignment="1" quotePrefix="1">
      <alignment/>
    </xf>
    <xf numFmtId="3" fontId="27" fillId="19" borderId="16" xfId="0" applyNumberFormat="1" applyFont="1" applyFill="1" applyBorder="1" applyAlignment="1">
      <alignment/>
    </xf>
    <xf numFmtId="3" fontId="30" fillId="19" borderId="16" xfId="0" applyNumberFormat="1" applyFont="1" applyFill="1" applyBorder="1" applyAlignment="1">
      <alignment/>
    </xf>
    <xf numFmtId="3" fontId="31" fillId="8" borderId="35" xfId="0" applyNumberFormat="1" applyFont="1" applyFill="1" applyBorder="1" applyAlignment="1">
      <alignment/>
    </xf>
    <xf numFmtId="3" fontId="0" fillId="19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19" borderId="0" xfId="0" applyNumberFormat="1" applyFont="1" applyFill="1" applyBorder="1" applyAlignment="1" quotePrefix="1">
      <alignment/>
    </xf>
    <xf numFmtId="3" fontId="0" fillId="19" borderId="0" xfId="0" applyNumberFormat="1" applyFont="1" applyFill="1" applyBorder="1" applyAlignment="1">
      <alignment/>
    </xf>
    <xf numFmtId="3" fontId="32" fillId="15" borderId="32" xfId="0" applyNumberFormat="1" applyFont="1" applyFill="1" applyBorder="1" applyAlignment="1">
      <alignment/>
    </xf>
    <xf numFmtId="3" fontId="32" fillId="8" borderId="33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 quotePrefix="1">
      <alignment/>
    </xf>
    <xf numFmtId="3" fontId="27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3" fontId="31" fillId="8" borderId="33" xfId="0" applyNumberFormat="1" applyFont="1" applyFill="1" applyBorder="1" applyAlignment="1">
      <alignment/>
    </xf>
    <xf numFmtId="3" fontId="31" fillId="8" borderId="20" xfId="0" applyNumberFormat="1" applyFont="1" applyFill="1" applyBorder="1" applyAlignment="1">
      <alignment/>
    </xf>
    <xf numFmtId="3" fontId="28" fillId="11" borderId="3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3" fillId="8" borderId="18" xfId="0" applyNumberFormat="1" applyFont="1" applyFill="1" applyBorder="1" applyAlignment="1">
      <alignment horizontal="center"/>
    </xf>
    <xf numFmtId="49" fontId="36" fillId="8" borderId="37" xfId="0" applyNumberFormat="1" applyFont="1" applyFill="1" applyBorder="1" applyAlignment="1">
      <alignment horizontal="center"/>
    </xf>
    <xf numFmtId="49" fontId="33" fillId="8" borderId="18" xfId="0" applyNumberFormat="1" applyFont="1" applyFill="1" applyBorder="1" applyAlignment="1">
      <alignment horizontal="center"/>
    </xf>
    <xf numFmtId="49" fontId="33" fillId="11" borderId="19" xfId="0" applyNumberFormat="1" applyFont="1" applyFill="1" applyBorder="1" applyAlignment="1">
      <alignment horizontal="center"/>
    </xf>
    <xf numFmtId="49" fontId="36" fillId="11" borderId="19" xfId="0" applyNumberFormat="1" applyFont="1" applyFill="1" applyBorder="1" applyAlignment="1">
      <alignment horizontal="center"/>
    </xf>
    <xf numFmtId="3" fontId="33" fillId="11" borderId="18" xfId="0" applyNumberFormat="1" applyFont="1" applyFill="1" applyBorder="1" applyAlignment="1">
      <alignment horizontal="center"/>
    </xf>
    <xf numFmtId="49" fontId="36" fillId="11" borderId="18" xfId="0" applyNumberFormat="1" applyFont="1" applyFill="1" applyBorder="1" applyAlignment="1">
      <alignment horizontal="center"/>
    </xf>
    <xf numFmtId="0" fontId="0" fillId="8" borderId="21" xfId="0" applyFill="1" applyBorder="1" applyAlignment="1">
      <alignment/>
    </xf>
    <xf numFmtId="3" fontId="31" fillId="8" borderId="36" xfId="0" applyNumberFormat="1" applyFont="1" applyFill="1" applyBorder="1" applyAlignment="1">
      <alignment/>
    </xf>
    <xf numFmtId="0" fontId="34" fillId="8" borderId="18" xfId="0" applyFont="1" applyFill="1" applyBorder="1" applyAlignment="1">
      <alignment/>
    </xf>
    <xf numFmtId="164" fontId="34" fillId="8" borderId="36" xfId="0" applyNumberFormat="1" applyFont="1" applyFill="1" applyBorder="1" applyAlignment="1">
      <alignment/>
    </xf>
    <xf numFmtId="164" fontId="35" fillId="8" borderId="30" xfId="0" applyNumberFormat="1" applyFont="1" applyFill="1" applyBorder="1" applyAlignment="1">
      <alignment/>
    </xf>
    <xf numFmtId="164" fontId="35" fillId="8" borderId="31" xfId="0" applyNumberFormat="1" applyFont="1" applyFill="1" applyBorder="1" applyAlignment="1">
      <alignment/>
    </xf>
    <xf numFmtId="164" fontId="35" fillId="8" borderId="32" xfId="0" applyNumberFormat="1" applyFont="1" applyFill="1" applyBorder="1" applyAlignment="1">
      <alignment/>
    </xf>
    <xf numFmtId="164" fontId="35" fillId="8" borderId="34" xfId="0" applyNumberFormat="1" applyFont="1" applyFill="1" applyBorder="1" applyAlignment="1">
      <alignment/>
    </xf>
    <xf numFmtId="164" fontId="34" fillId="8" borderId="34" xfId="0" applyNumberFormat="1" applyFont="1" applyFill="1" applyBorder="1" applyAlignment="1">
      <alignment/>
    </xf>
    <xf numFmtId="164" fontId="34" fillId="8" borderId="31" xfId="0" applyNumberFormat="1" applyFont="1" applyFill="1" applyBorder="1" applyAlignment="1">
      <alignment/>
    </xf>
    <xf numFmtId="164" fontId="34" fillId="8" borderId="32" xfId="0" applyNumberFormat="1" applyFont="1" applyFill="1" applyBorder="1" applyAlignment="1">
      <alignment/>
    </xf>
    <xf numFmtId="164" fontId="35" fillId="8" borderId="38" xfId="0" applyNumberFormat="1" applyFont="1" applyFill="1" applyBorder="1" applyAlignment="1">
      <alignment/>
    </xf>
    <xf numFmtId="164" fontId="34" fillId="8" borderId="20" xfId="0" applyNumberFormat="1" applyFont="1" applyFill="1" applyBorder="1" applyAlignment="1">
      <alignment/>
    </xf>
    <xf numFmtId="3" fontId="28" fillId="8" borderId="36" xfId="0" applyNumberFormat="1" applyFont="1" applyFill="1" applyBorder="1" applyAlignment="1">
      <alignment horizontal="center"/>
    </xf>
    <xf numFmtId="49" fontId="33" fillId="8" borderId="19" xfId="0" applyNumberFormat="1" applyFont="1" applyFill="1" applyBorder="1" applyAlignment="1">
      <alignment horizontal="center"/>
    </xf>
    <xf numFmtId="49" fontId="36" fillId="8" borderId="39" xfId="0" applyNumberFormat="1" applyFont="1" applyFill="1" applyBorder="1" applyAlignment="1">
      <alignment horizontal="center"/>
    </xf>
    <xf numFmtId="3" fontId="31" fillId="15" borderId="0" xfId="0" applyNumberFormat="1" applyFont="1" applyFill="1" applyBorder="1" applyAlignment="1" quotePrefix="1">
      <alignment horizontal="right"/>
    </xf>
    <xf numFmtId="3" fontId="32" fillId="15" borderId="0" xfId="0" applyNumberFormat="1" applyFont="1" applyFill="1" applyBorder="1" applyAlignment="1" quotePrefix="1">
      <alignment horizontal="right"/>
    </xf>
    <xf numFmtId="3" fontId="31" fillId="15" borderId="0" xfId="0" applyNumberFormat="1" applyFont="1" applyFill="1" applyBorder="1" applyAlignment="1">
      <alignment/>
    </xf>
    <xf numFmtId="3" fontId="32" fillId="15" borderId="0" xfId="0" applyNumberFormat="1" applyFont="1" applyFill="1" applyBorder="1" applyAlignment="1">
      <alignment/>
    </xf>
    <xf numFmtId="1" fontId="25" fillId="15" borderId="37" xfId="0" applyNumberFormat="1" applyFont="1" applyFill="1" applyBorder="1" applyAlignment="1" quotePrefix="1">
      <alignment horizontal="center" vertical="center"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5" fillId="11" borderId="27" xfId="47" applyNumberFormat="1" applyFont="1" applyFill="1" applyBorder="1" applyAlignment="1" quotePrefix="1">
      <alignment horizontal="center" wrapText="1"/>
      <protection/>
    </xf>
    <xf numFmtId="3" fontId="25" fillId="11" borderId="35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0" fillId="19" borderId="23" xfId="0" applyNumberFormat="1" applyFont="1" applyFill="1" applyBorder="1" applyAlignment="1" quotePrefix="1">
      <alignment horizontal="right"/>
    </xf>
    <xf numFmtId="3" fontId="0" fillId="19" borderId="27" xfId="0" applyNumberFormat="1" applyFont="1" applyFill="1" applyBorder="1" applyAlignment="1" quotePrefix="1">
      <alignment horizontal="right"/>
    </xf>
    <xf numFmtId="3" fontId="0" fillId="19" borderId="33" xfId="0" applyNumberFormat="1" applyFont="1" applyFill="1" applyBorder="1" applyAlignment="1" quotePrefix="1">
      <alignment horizontal="right"/>
    </xf>
    <xf numFmtId="3" fontId="0" fillId="19" borderId="35" xfId="0" applyNumberFormat="1" applyFont="1" applyFill="1" applyBorder="1" applyAlignment="1" quotePrefix="1">
      <alignment horizontal="right"/>
    </xf>
    <xf numFmtId="3" fontId="27" fillId="19" borderId="35" xfId="0" applyNumberFormat="1" applyFont="1" applyFill="1" applyBorder="1" applyAlignment="1" quotePrefix="1">
      <alignment horizontal="right"/>
    </xf>
    <xf numFmtId="3" fontId="0" fillId="19" borderId="24" xfId="0" applyNumberFormat="1" applyFont="1" applyFill="1" applyBorder="1" applyAlignment="1" quotePrefix="1">
      <alignment horizontal="right"/>
    </xf>
    <xf numFmtId="3" fontId="27" fillId="19" borderId="27" xfId="0" applyNumberFormat="1" applyFont="1" applyFill="1" applyBorder="1" applyAlignment="1" quotePrefix="1">
      <alignment horizontal="right"/>
    </xf>
    <xf numFmtId="3" fontId="27" fillId="19" borderId="33" xfId="0" applyNumberFormat="1" applyFont="1" applyFill="1" applyBorder="1" applyAlignment="1" quotePrefix="1">
      <alignment horizontal="right"/>
    </xf>
    <xf numFmtId="3" fontId="0" fillId="19" borderId="33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>
      <alignment/>
    </xf>
    <xf numFmtId="3" fontId="25" fillId="11" borderId="38" xfId="47" applyNumberFormat="1" applyFont="1" applyFill="1" applyBorder="1" applyAlignment="1" quotePrefix="1">
      <alignment horizontal="center" wrapText="1"/>
      <protection/>
    </xf>
    <xf numFmtId="3" fontId="25" fillId="11" borderId="31" xfId="47" applyNumberFormat="1" applyFont="1" applyFill="1" applyBorder="1" applyAlignment="1" quotePrefix="1">
      <alignment horizontal="center" wrapText="1"/>
      <protection/>
    </xf>
    <xf numFmtId="3" fontId="25" fillId="11" borderId="34" xfId="47" applyNumberFormat="1" applyFont="1" applyFill="1" applyBorder="1" applyAlignment="1" quotePrefix="1">
      <alignment horizontal="center" wrapText="1"/>
      <protection/>
    </xf>
    <xf numFmtId="3" fontId="39" fillId="8" borderId="20" xfId="0" applyNumberFormat="1" applyFont="1" applyFill="1" applyBorder="1" applyAlignment="1">
      <alignment horizontal="center"/>
    </xf>
    <xf numFmtId="3" fontId="40" fillId="8" borderId="20" xfId="0" applyNumberFormat="1" applyFont="1" applyFill="1" applyBorder="1" applyAlignment="1">
      <alignment horizontal="center"/>
    </xf>
    <xf numFmtId="3" fontId="40" fillId="15" borderId="0" xfId="0" applyNumberFormat="1" applyFont="1" applyFill="1" applyBorder="1" applyAlignment="1">
      <alignment horizontal="center"/>
    </xf>
    <xf numFmtId="3" fontId="40" fillId="15" borderId="0" xfId="0" applyNumberFormat="1" applyFont="1" applyFill="1" applyBorder="1" applyAlignment="1">
      <alignment horizontal="center"/>
    </xf>
    <xf numFmtId="3" fontId="38" fillId="11" borderId="40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29" fillId="8" borderId="23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3" fontId="29" fillId="8" borderId="33" xfId="0" applyNumberFormat="1" applyFont="1" applyFill="1" applyBorder="1" applyAlignment="1" quotePrefix="1">
      <alignment horizontal="right"/>
    </xf>
    <xf numFmtId="3" fontId="29" fillId="8" borderId="35" xfId="0" applyNumberFormat="1" applyFont="1" applyFill="1" applyBorder="1" applyAlignment="1" quotePrefix="1">
      <alignment horizontal="right"/>
    </xf>
    <xf numFmtId="3" fontId="30" fillId="8" borderId="35" xfId="0" applyNumberFormat="1" applyFont="1" applyFill="1" applyBorder="1" applyAlignment="1" quotePrefix="1">
      <alignment horizontal="right"/>
    </xf>
    <xf numFmtId="3" fontId="30" fillId="8" borderId="27" xfId="0" applyNumberFormat="1" applyFont="1" applyFill="1" applyBorder="1" applyAlignment="1" quotePrefix="1">
      <alignment horizontal="right"/>
    </xf>
    <xf numFmtId="3" fontId="30" fillId="8" borderId="33" xfId="0" applyNumberFormat="1" applyFont="1" applyFill="1" applyBorder="1" applyAlignment="1" quotePrefix="1">
      <alignment horizontal="right"/>
    </xf>
    <xf numFmtId="3" fontId="29" fillId="8" borderId="33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/>
    </xf>
    <xf numFmtId="3" fontId="27" fillId="11" borderId="42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3" fontId="32" fillId="8" borderId="33" xfId="0" applyNumberFormat="1" applyFont="1" applyFill="1" applyBorder="1" applyAlignment="1" quotePrefix="1">
      <alignment horizontal="right"/>
    </xf>
    <xf numFmtId="3" fontId="32" fillId="8" borderId="27" xfId="0" applyNumberFormat="1" applyFont="1" applyFill="1" applyBorder="1" applyAlignment="1" quotePrefix="1">
      <alignment horizontal="right"/>
    </xf>
    <xf numFmtId="3" fontId="31" fillId="8" borderId="27" xfId="0" applyNumberFormat="1" applyFont="1" applyFill="1" applyBorder="1" applyAlignment="1" quotePrefix="1">
      <alignment horizontal="right"/>
    </xf>
    <xf numFmtId="3" fontId="31" fillId="8" borderId="33" xfId="0" applyNumberFormat="1" applyFont="1" applyFill="1" applyBorder="1" applyAlignment="1" quotePrefix="1">
      <alignment horizontal="right"/>
    </xf>
    <xf numFmtId="3" fontId="32" fillId="8" borderId="27" xfId="0" applyNumberFormat="1" applyFont="1" applyFill="1" applyBorder="1" applyAlignment="1" quotePrefix="1">
      <alignment horizontal="right"/>
    </xf>
    <xf numFmtId="167" fontId="34" fillId="8" borderId="18" xfId="0" applyNumberFormat="1" applyFont="1" applyFill="1" applyBorder="1" applyAlignment="1" quotePrefix="1">
      <alignment horizontal="right"/>
    </xf>
    <xf numFmtId="167" fontId="35" fillId="8" borderId="0" xfId="0" applyNumberFormat="1" applyFont="1" applyFill="1" applyBorder="1" applyAlignment="1" quotePrefix="1">
      <alignment horizontal="right"/>
    </xf>
    <xf numFmtId="167" fontId="35" fillId="8" borderId="15" xfId="0" applyNumberFormat="1" applyFont="1" applyFill="1" applyBorder="1" applyAlignment="1" quotePrefix="1">
      <alignment horizontal="right"/>
    </xf>
    <xf numFmtId="167" fontId="35" fillId="8" borderId="14" xfId="0" applyNumberFormat="1" applyFont="1" applyFill="1" applyBorder="1" applyAlignment="1" quotePrefix="1">
      <alignment horizontal="right"/>
    </xf>
    <xf numFmtId="167" fontId="35" fillId="8" borderId="16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167" fontId="34" fillId="11" borderId="19" xfId="0" applyNumberFormat="1" applyFont="1" applyFill="1" applyBorder="1" applyAlignment="1" quotePrefix="1">
      <alignment horizontal="right"/>
    </xf>
    <xf numFmtId="167" fontId="35" fillId="11" borderId="29" xfId="0" applyNumberFormat="1" applyFont="1" applyFill="1" applyBorder="1" applyAlignment="1" quotePrefix="1">
      <alignment horizontal="right"/>
    </xf>
    <xf numFmtId="167" fontId="35" fillId="11" borderId="15" xfId="0" applyNumberFormat="1" applyFont="1" applyFill="1" applyBorder="1" applyAlignment="1" quotePrefix="1">
      <alignment horizontal="right"/>
    </xf>
    <xf numFmtId="167" fontId="35" fillId="11" borderId="0" xfId="0" applyNumberFormat="1" applyFont="1" applyFill="1" applyBorder="1" applyAlignment="1" quotePrefix="1">
      <alignment horizontal="right"/>
    </xf>
    <xf numFmtId="167" fontId="35" fillId="11" borderId="16" xfId="0" applyNumberFormat="1" applyFont="1" applyFill="1" applyBorder="1" applyAlignment="1" quotePrefix="1">
      <alignment horizontal="right"/>
    </xf>
    <xf numFmtId="167" fontId="34" fillId="11" borderId="16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167" fontId="35" fillId="11" borderId="14" xfId="0" applyNumberFormat="1" applyFont="1" applyFill="1" applyBorder="1" applyAlignment="1" quotePrefix="1">
      <alignment horizontal="right"/>
    </xf>
    <xf numFmtId="167" fontId="34" fillId="11" borderId="18" xfId="0" applyNumberFormat="1" applyFont="1" applyFill="1" applyBorder="1" applyAlignment="1" quotePrefix="1">
      <alignment horizontal="right"/>
    </xf>
    <xf numFmtId="164" fontId="34" fillId="8" borderId="18" xfId="0" applyNumberFormat="1" applyFont="1" applyFill="1" applyBorder="1" applyAlignment="1">
      <alignment horizontal="right"/>
    </xf>
    <xf numFmtId="164" fontId="35" fillId="8" borderId="29" xfId="0" applyNumberFormat="1" applyFont="1" applyFill="1" applyBorder="1" applyAlignment="1" quotePrefix="1">
      <alignment horizontal="right"/>
    </xf>
    <xf numFmtId="164" fontId="35" fillId="8" borderId="15" xfId="0" applyNumberFormat="1" applyFont="1" applyFill="1" applyBorder="1" applyAlignment="1" quotePrefix="1">
      <alignment horizontal="right"/>
    </xf>
    <xf numFmtId="164" fontId="35" fillId="8" borderId="0" xfId="0" applyNumberFormat="1" applyFont="1" applyFill="1" applyBorder="1" applyAlignment="1" quotePrefix="1">
      <alignment horizontal="right"/>
    </xf>
    <xf numFmtId="164" fontId="35" fillId="8" borderId="16" xfId="0" applyNumberFormat="1" applyFont="1" applyFill="1" applyBorder="1" applyAlignment="1" quotePrefix="1">
      <alignment horizontal="right"/>
    </xf>
    <xf numFmtId="164" fontId="34" fillId="8" borderId="1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 quotePrefix="1">
      <alignment horizontal="right"/>
    </xf>
    <xf numFmtId="164" fontId="34" fillId="8" borderId="18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7" fillId="0" borderId="19" xfId="0" applyNumberFormat="1" applyFont="1" applyFill="1" applyBorder="1" applyAlignment="1" quotePrefix="1">
      <alignment/>
    </xf>
    <xf numFmtId="3" fontId="0" fillId="0" borderId="29" xfId="0" applyNumberFormat="1" applyFill="1" applyBorder="1" applyAlignment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16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7" fillId="0" borderId="15" xfId="0" applyNumberFormat="1" applyFont="1" applyFill="1" applyBorder="1" applyAlignment="1" quotePrefix="1">
      <alignment/>
    </xf>
    <xf numFmtId="3" fontId="27" fillId="0" borderId="0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29" xfId="0" applyNumberFormat="1" applyFont="1" applyFill="1" applyBorder="1" applyAlignment="1" quotePrefix="1">
      <alignment/>
    </xf>
    <xf numFmtId="3" fontId="0" fillId="0" borderId="15" xfId="0" applyNumberForma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7" fillId="11" borderId="42" xfId="0" applyNumberFormat="1" applyFont="1" applyFill="1" applyBorder="1" applyAlignment="1">
      <alignment/>
    </xf>
    <xf numFmtId="3" fontId="0" fillId="11" borderId="43" xfId="0" applyNumberFormat="1" applyFont="1" applyFill="1" applyBorder="1" applyAlignment="1">
      <alignment/>
    </xf>
    <xf numFmtId="3" fontId="0" fillId="11" borderId="44" xfId="0" applyNumberFormat="1" applyFont="1" applyFill="1" applyBorder="1" applyAlignment="1">
      <alignment/>
    </xf>
    <xf numFmtId="3" fontId="0" fillId="11" borderId="25" xfId="0" applyNumberFormat="1" applyFont="1" applyFill="1" applyBorder="1" applyAlignment="1">
      <alignment/>
    </xf>
    <xf numFmtId="3" fontId="0" fillId="11" borderId="45" xfId="0" applyNumberFormat="1" applyFont="1" applyFill="1" applyBorder="1" applyAlignment="1">
      <alignment/>
    </xf>
    <xf numFmtId="3" fontId="27" fillId="11" borderId="45" xfId="0" applyNumberFormat="1" applyFont="1" applyFill="1" applyBorder="1" applyAlignment="1">
      <alignment/>
    </xf>
    <xf numFmtId="3" fontId="27" fillId="11" borderId="44" xfId="0" applyNumberFormat="1" applyFont="1" applyFill="1" applyBorder="1" applyAlignment="1">
      <alignment/>
    </xf>
    <xf numFmtId="3" fontId="27" fillId="11" borderId="25" xfId="0" applyNumberFormat="1" applyFont="1" applyFill="1" applyBorder="1" applyAlignment="1">
      <alignment/>
    </xf>
    <xf numFmtId="3" fontId="0" fillId="11" borderId="44" xfId="0" applyNumberFormat="1" applyFont="1" applyFill="1" applyBorder="1" applyAlignment="1">
      <alignment/>
    </xf>
    <xf numFmtId="3" fontId="27" fillId="11" borderId="46" xfId="0" applyNumberFormat="1" applyFont="1" applyFill="1" applyBorder="1" applyAlignment="1" quotePrefix="1">
      <alignment/>
    </xf>
    <xf numFmtId="167" fontId="34" fillId="11" borderId="19" xfId="0" applyNumberFormat="1" applyFont="1" applyFill="1" applyBorder="1" applyAlignment="1">
      <alignment/>
    </xf>
    <xf numFmtId="167" fontId="35" fillId="11" borderId="29" xfId="0" applyNumberFormat="1" applyFont="1" applyFill="1" applyBorder="1" applyAlignment="1">
      <alignment/>
    </xf>
    <xf numFmtId="167" fontId="35" fillId="11" borderId="15" xfId="0" applyNumberFormat="1" applyFont="1" applyFill="1" applyBorder="1" applyAlignment="1">
      <alignment/>
    </xf>
    <xf numFmtId="167" fontId="35" fillId="11" borderId="0" xfId="0" applyNumberFormat="1" applyFont="1" applyFill="1" applyBorder="1" applyAlignment="1">
      <alignment/>
    </xf>
    <xf numFmtId="167" fontId="35" fillId="11" borderId="16" xfId="0" applyNumberFormat="1" applyFont="1" applyFill="1" applyBorder="1" applyAlignment="1">
      <alignment/>
    </xf>
    <xf numFmtId="167" fontId="34" fillId="11" borderId="16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167" fontId="34" fillId="11" borderId="18" xfId="0" applyNumberFormat="1" applyFont="1" applyFill="1" applyBorder="1" applyAlignment="1">
      <alignment/>
    </xf>
    <xf numFmtId="3" fontId="32" fillId="8" borderId="27" xfId="0" applyNumberFormat="1" applyFont="1" applyFill="1" applyBorder="1" applyAlignment="1">
      <alignment/>
    </xf>
    <xf numFmtId="167" fontId="34" fillId="8" borderId="18" xfId="0" applyNumberFormat="1" applyFont="1" applyFill="1" applyBorder="1" applyAlignment="1">
      <alignment/>
    </xf>
    <xf numFmtId="167" fontId="35" fillId="8" borderId="14" xfId="0" applyNumberFormat="1" applyFont="1" applyFill="1" applyBorder="1" applyAlignment="1">
      <alignment/>
    </xf>
    <xf numFmtId="167" fontId="35" fillId="8" borderId="15" xfId="0" applyNumberFormat="1" applyFont="1" applyFill="1" applyBorder="1" applyAlignment="1">
      <alignment/>
    </xf>
    <xf numFmtId="167" fontId="35" fillId="8" borderId="0" xfId="0" applyNumberFormat="1" applyFont="1" applyFill="1" applyBorder="1" applyAlignment="1">
      <alignment/>
    </xf>
    <xf numFmtId="167" fontId="35" fillId="8" borderId="16" xfId="0" applyNumberFormat="1" applyFont="1" applyFill="1" applyBorder="1" applyAlignment="1">
      <alignment/>
    </xf>
    <xf numFmtId="167" fontId="34" fillId="8" borderId="16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3" fontId="27" fillId="11" borderId="19" xfId="0" applyNumberFormat="1" applyFont="1" applyFill="1" applyBorder="1" applyAlignment="1">
      <alignment/>
    </xf>
    <xf numFmtId="3" fontId="0" fillId="11" borderId="29" xfId="0" applyNumberFormat="1" applyFont="1" applyFill="1" applyBorder="1" applyAlignment="1">
      <alignment/>
    </xf>
    <xf numFmtId="3" fontId="0" fillId="11" borderId="15" xfId="0" applyNumberFormat="1" applyFont="1" applyFill="1" applyBorder="1" applyAlignment="1">
      <alignment/>
    </xf>
    <xf numFmtId="3" fontId="0" fillId="11" borderId="0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27" fillId="11" borderId="16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3" fontId="0" fillId="11" borderId="0" xfId="0" applyNumberFormat="1" applyFont="1" applyFill="1" applyBorder="1" applyAlignment="1">
      <alignment/>
    </xf>
    <xf numFmtId="3" fontId="27" fillId="11" borderId="18" xfId="0" applyNumberFormat="1" applyFont="1" applyFill="1" applyBorder="1" applyAlignment="1" quotePrefix="1">
      <alignment/>
    </xf>
    <xf numFmtId="167" fontId="35" fillId="11" borderId="14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3" fontId="0" fillId="11" borderId="25" xfId="0" applyNumberFormat="1" applyFont="1" applyFill="1" applyBorder="1" applyAlignment="1" quotePrefix="1">
      <alignment horizontal="right"/>
    </xf>
    <xf numFmtId="3" fontId="0" fillId="11" borderId="45" xfId="0" applyNumberFormat="1" applyFont="1" applyFill="1" applyBorder="1" applyAlignment="1" quotePrefix="1">
      <alignment horizontal="right"/>
    </xf>
    <xf numFmtId="3" fontId="27" fillId="11" borderId="44" xfId="0" applyNumberFormat="1" applyFont="1" applyFill="1" applyBorder="1" applyAlignment="1" quotePrefix="1">
      <alignment horizontal="right"/>
    </xf>
    <xf numFmtId="3" fontId="0" fillId="11" borderId="44" xfId="0" applyNumberFormat="1" applyFont="1" applyFill="1" applyBorder="1" applyAlignment="1" quotePrefix="1">
      <alignment horizontal="right"/>
    </xf>
    <xf numFmtId="3" fontId="27" fillId="11" borderId="25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2" fillId="8" borderId="15" xfId="0" applyNumberFormat="1" applyFont="1" applyFill="1" applyBorder="1" applyAlignment="1" quotePrefix="1">
      <alignment horizontal="right"/>
    </xf>
    <xf numFmtId="3" fontId="37" fillId="8" borderId="37" xfId="0" applyNumberFormat="1" applyFont="1" applyFill="1" applyBorder="1" applyAlignment="1" quotePrefix="1">
      <alignment horizontal="right"/>
    </xf>
    <xf numFmtId="3" fontId="38" fillId="8" borderId="47" xfId="0" applyNumberFormat="1" applyFont="1" applyFill="1" applyBorder="1" applyAlignment="1" quotePrefix="1">
      <alignment horizontal="right"/>
    </xf>
    <xf numFmtId="3" fontId="38" fillId="8" borderId="40" xfId="0" applyNumberFormat="1" applyFont="1" applyFill="1" applyBorder="1" applyAlignment="1" quotePrefix="1">
      <alignment horizontal="right"/>
    </xf>
    <xf numFmtId="3" fontId="38" fillId="8" borderId="48" xfId="0" applyNumberFormat="1" applyFont="1" applyFill="1" applyBorder="1" applyAlignment="1" quotePrefix="1">
      <alignment horizontal="right"/>
    </xf>
    <xf numFmtId="3" fontId="38" fillId="8" borderId="49" xfId="0" applyNumberFormat="1" applyFont="1" applyFill="1" applyBorder="1" applyAlignment="1" quotePrefix="1">
      <alignment horizontal="right"/>
    </xf>
    <xf numFmtId="3" fontId="37" fillId="8" borderId="49" xfId="0" applyNumberFormat="1" applyFont="1" applyFill="1" applyBorder="1" applyAlignment="1" quotePrefix="1">
      <alignment horizontal="right"/>
    </xf>
    <xf numFmtId="3" fontId="37" fillId="8" borderId="40" xfId="0" applyNumberFormat="1" applyFont="1" applyFill="1" applyBorder="1" applyAlignment="1" quotePrefix="1">
      <alignment horizontal="right"/>
    </xf>
    <xf numFmtId="3" fontId="37" fillId="8" borderId="47" xfId="0" applyNumberFormat="1" applyFont="1" applyFill="1" applyBorder="1" applyAlignment="1" quotePrefix="1">
      <alignment horizontal="right"/>
    </xf>
    <xf numFmtId="3" fontId="38" fillId="11" borderId="29" xfId="0" applyNumberFormat="1" applyFont="1" applyFill="1" applyBorder="1" applyAlignment="1" quotePrefix="1">
      <alignment horizontal="right"/>
    </xf>
    <xf numFmtId="3" fontId="38" fillId="11" borderId="15" xfId="0" applyNumberFormat="1" applyFont="1" applyFill="1" applyBorder="1" applyAlignment="1" quotePrefix="1">
      <alignment horizontal="right"/>
    </xf>
    <xf numFmtId="3" fontId="38" fillId="11" borderId="0" xfId="0" applyNumberFormat="1" applyFont="1" applyFill="1" applyBorder="1" applyAlignment="1" quotePrefix="1">
      <alignment horizontal="right"/>
    </xf>
    <xf numFmtId="3" fontId="38" fillId="11" borderId="16" xfId="0" applyNumberFormat="1" applyFont="1" applyFill="1" applyBorder="1" applyAlignment="1" quotePrefix="1">
      <alignment horizontal="right"/>
    </xf>
    <xf numFmtId="3" fontId="37" fillId="11" borderId="16" xfId="0" applyNumberFormat="1" applyFont="1" applyFill="1" applyBorder="1" applyAlignment="1" quotePrefix="1">
      <alignment horizontal="right"/>
    </xf>
    <xf numFmtId="3" fontId="37" fillId="11" borderId="15" xfId="0" applyNumberFormat="1" applyFont="1" applyFill="1" applyBorder="1" applyAlignment="1" quotePrefix="1">
      <alignment horizontal="right"/>
    </xf>
    <xf numFmtId="3" fontId="37" fillId="11" borderId="0" xfId="0" applyNumberFormat="1" applyFont="1" applyFill="1" applyBorder="1" applyAlignment="1" quotePrefix="1">
      <alignment horizontal="right"/>
    </xf>
    <xf numFmtId="3" fontId="37" fillId="11" borderId="14" xfId="0" applyNumberFormat="1" applyFont="1" applyFill="1" applyBorder="1" applyAlignment="1" quotePrefix="1">
      <alignment horizontal="right"/>
    </xf>
    <xf numFmtId="3" fontId="38" fillId="11" borderId="14" xfId="0" applyNumberFormat="1" applyFont="1" applyFill="1" applyBorder="1" applyAlignment="1" quotePrefix="1">
      <alignment horizontal="right"/>
    </xf>
    <xf numFmtId="3" fontId="37" fillId="11" borderId="18" xfId="0" applyNumberFormat="1" applyFont="1" applyFill="1" applyBorder="1" applyAlignment="1" quotePrefix="1">
      <alignment horizontal="right"/>
    </xf>
    <xf numFmtId="3" fontId="37" fillId="11" borderId="19" xfId="0" applyNumberFormat="1" applyFont="1" applyFill="1" applyBorder="1" applyAlignment="1" quotePrefix="1">
      <alignment horizontal="right"/>
    </xf>
    <xf numFmtId="1" fontId="37" fillId="8" borderId="37" xfId="0" applyNumberFormat="1" applyFont="1" applyFill="1" applyBorder="1" applyAlignment="1">
      <alignment horizontal="right"/>
    </xf>
    <xf numFmtId="1" fontId="38" fillId="8" borderId="50" xfId="0" applyNumberFormat="1" applyFont="1" applyFill="1" applyBorder="1" applyAlignment="1">
      <alignment horizontal="right"/>
    </xf>
    <xf numFmtId="1" fontId="38" fillId="8" borderId="40" xfId="0" applyNumberFormat="1" applyFont="1" applyFill="1" applyBorder="1" applyAlignment="1">
      <alignment horizontal="right"/>
    </xf>
    <xf numFmtId="1" fontId="38" fillId="8" borderId="47" xfId="0" applyNumberFormat="1" applyFont="1" applyFill="1" applyBorder="1" applyAlignment="1">
      <alignment horizontal="right"/>
    </xf>
    <xf numFmtId="1" fontId="38" fillId="8" borderId="49" xfId="0" applyNumberFormat="1" applyFont="1" applyFill="1" applyBorder="1" applyAlignment="1">
      <alignment horizontal="right"/>
    </xf>
    <xf numFmtId="1" fontId="37" fillId="8" borderId="49" xfId="0" applyNumberFormat="1" applyFont="1" applyFill="1" applyBorder="1" applyAlignment="1">
      <alignment horizontal="right"/>
    </xf>
    <xf numFmtId="1" fontId="37" fillId="8" borderId="40" xfId="0" applyNumberFormat="1" applyFont="1" applyFill="1" applyBorder="1" applyAlignment="1">
      <alignment horizontal="right"/>
    </xf>
    <xf numFmtId="1" fontId="37" fillId="8" borderId="47" xfId="0" applyNumberFormat="1" applyFont="1" applyFill="1" applyBorder="1" applyAlignment="1">
      <alignment horizontal="right"/>
    </xf>
    <xf numFmtId="1" fontId="38" fillId="8" borderId="48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36" fillId="8" borderId="37" xfId="0" applyNumberFormat="1" applyFont="1" applyFill="1" applyBorder="1" applyAlignment="1">
      <alignment horizontal="center"/>
    </xf>
    <xf numFmtId="1" fontId="37" fillId="8" borderId="37" xfId="0" applyNumberFormat="1" applyFont="1" applyFill="1" applyBorder="1" applyAlignment="1">
      <alignment/>
    </xf>
    <xf numFmtId="1" fontId="38" fillId="8" borderId="48" xfId="0" applyNumberFormat="1" applyFont="1" applyFill="1" applyBorder="1" applyAlignment="1">
      <alignment/>
    </xf>
    <xf numFmtId="1" fontId="38" fillId="8" borderId="40" xfId="0" applyNumberFormat="1" applyFont="1" applyFill="1" applyBorder="1" applyAlignment="1">
      <alignment/>
    </xf>
    <xf numFmtId="1" fontId="38" fillId="8" borderId="47" xfId="0" applyNumberFormat="1" applyFont="1" applyFill="1" applyBorder="1" applyAlignment="1">
      <alignment/>
    </xf>
    <xf numFmtId="1" fontId="38" fillId="8" borderId="49" xfId="0" applyNumberFormat="1" applyFont="1" applyFill="1" applyBorder="1" applyAlignment="1">
      <alignment/>
    </xf>
    <xf numFmtId="1" fontId="37" fillId="8" borderId="49" xfId="0" applyNumberFormat="1" applyFont="1" applyFill="1" applyBorder="1" applyAlignment="1">
      <alignment/>
    </xf>
    <xf numFmtId="1" fontId="37" fillId="8" borderId="40" xfId="0" applyNumberFormat="1" applyFont="1" applyFill="1" applyBorder="1" applyAlignment="1">
      <alignment/>
    </xf>
    <xf numFmtId="1" fontId="37" fillId="8" borderId="47" xfId="0" applyNumberFormat="1" applyFont="1" applyFill="1" applyBorder="1" applyAlignment="1">
      <alignment/>
    </xf>
    <xf numFmtId="1" fontId="36" fillId="11" borderId="18" xfId="0" applyNumberFormat="1" applyFont="1" applyFill="1" applyBorder="1" applyAlignment="1">
      <alignment horizontal="center"/>
    </xf>
    <xf numFmtId="1" fontId="37" fillId="11" borderId="19" xfId="0" applyNumberFormat="1" applyFont="1" applyFill="1" applyBorder="1" applyAlignment="1">
      <alignment/>
    </xf>
    <xf numFmtId="1" fontId="38" fillId="11" borderId="29" xfId="0" applyNumberFormat="1" applyFont="1" applyFill="1" applyBorder="1" applyAlignment="1">
      <alignment/>
    </xf>
    <xf numFmtId="1" fontId="38" fillId="11" borderId="15" xfId="0" applyNumberFormat="1" applyFont="1" applyFill="1" applyBorder="1" applyAlignment="1">
      <alignment/>
    </xf>
    <xf numFmtId="1" fontId="38" fillId="11" borderId="0" xfId="0" applyNumberFormat="1" applyFont="1" applyFill="1" applyBorder="1" applyAlignment="1">
      <alignment/>
    </xf>
    <xf numFmtId="1" fontId="38" fillId="11" borderId="16" xfId="0" applyNumberFormat="1" applyFont="1" applyFill="1" applyBorder="1" applyAlignment="1">
      <alignment/>
    </xf>
    <xf numFmtId="1" fontId="37" fillId="11" borderId="16" xfId="0" applyNumberFormat="1" applyFont="1" applyFill="1" applyBorder="1" applyAlignment="1">
      <alignment/>
    </xf>
    <xf numFmtId="1" fontId="37" fillId="11" borderId="15" xfId="0" applyNumberFormat="1" applyFont="1" applyFill="1" applyBorder="1" applyAlignment="1">
      <alignment/>
    </xf>
    <xf numFmtId="1" fontId="37" fillId="11" borderId="0" xfId="0" applyNumberFormat="1" applyFont="1" applyFill="1" applyBorder="1" applyAlignment="1">
      <alignment/>
    </xf>
    <xf numFmtId="1" fontId="38" fillId="11" borderId="14" xfId="0" applyNumberFormat="1" applyFont="1" applyFill="1" applyBorder="1" applyAlignment="1">
      <alignment/>
    </xf>
    <xf numFmtId="1" fontId="37" fillId="8" borderId="36" xfId="0" applyNumberFormat="1" applyFont="1" applyFill="1" applyBorder="1" applyAlignment="1">
      <alignment/>
    </xf>
    <xf numFmtId="1" fontId="38" fillId="8" borderId="30" xfId="0" applyNumberFormat="1" applyFont="1" applyFill="1" applyBorder="1" applyAlignment="1">
      <alignment/>
    </xf>
    <xf numFmtId="1" fontId="38" fillId="8" borderId="31" xfId="0" applyNumberFormat="1" applyFont="1" applyFill="1" applyBorder="1" applyAlignment="1">
      <alignment/>
    </xf>
    <xf numFmtId="1" fontId="38" fillId="8" borderId="32" xfId="0" applyNumberFormat="1" applyFont="1" applyFill="1" applyBorder="1" applyAlignment="1">
      <alignment/>
    </xf>
    <xf numFmtId="1" fontId="38" fillId="8" borderId="34" xfId="0" applyNumberFormat="1" applyFont="1" applyFill="1" applyBorder="1" applyAlignment="1">
      <alignment/>
    </xf>
    <xf numFmtId="1" fontId="37" fillId="8" borderId="34" xfId="0" applyNumberFormat="1" applyFont="1" applyFill="1" applyBorder="1" applyAlignment="1">
      <alignment/>
    </xf>
    <xf numFmtId="1" fontId="37" fillId="8" borderId="31" xfId="0" applyNumberFormat="1" applyFont="1" applyFill="1" applyBorder="1" applyAlignment="1">
      <alignment/>
    </xf>
    <xf numFmtId="1" fontId="37" fillId="8" borderId="32" xfId="0" applyNumberFormat="1" applyFont="1" applyFill="1" applyBorder="1" applyAlignment="1">
      <alignment/>
    </xf>
    <xf numFmtId="1" fontId="38" fillId="8" borderId="38" xfId="0" applyNumberFormat="1" applyFont="1" applyFill="1" applyBorder="1" applyAlignment="1">
      <alignment/>
    </xf>
    <xf numFmtId="1" fontId="37" fillId="8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1" fillId="15" borderId="51" xfId="0" applyNumberFormat="1" applyFont="1" applyFill="1" applyBorder="1" applyAlignment="1">
      <alignment/>
    </xf>
    <xf numFmtId="164" fontId="35" fillId="8" borderId="33" xfId="0" applyNumberFormat="1" applyFont="1" applyFill="1" applyBorder="1" applyAlignment="1">
      <alignment/>
    </xf>
    <xf numFmtId="3" fontId="31" fillId="15" borderId="18" xfId="0" applyNumberFormat="1" applyFont="1" applyFill="1" applyBorder="1" applyAlignment="1" quotePrefix="1">
      <alignment horizontal="right"/>
    </xf>
    <xf numFmtId="3" fontId="31" fillId="15" borderId="18" xfId="0" applyNumberFormat="1" applyFont="1" applyFill="1" applyBorder="1" applyAlignment="1">
      <alignment/>
    </xf>
    <xf numFmtId="3" fontId="27" fillId="11" borderId="46" xfId="0" applyNumberFormat="1" applyFont="1" applyFill="1" applyBorder="1" applyAlignment="1" quotePrefix="1">
      <alignment horizontal="right"/>
    </xf>
    <xf numFmtId="1" fontId="37" fillId="11" borderId="18" xfId="0" applyNumberFormat="1" applyFont="1" applyFill="1" applyBorder="1" applyAlignment="1">
      <alignment/>
    </xf>
    <xf numFmtId="3" fontId="27" fillId="19" borderId="18" xfId="0" applyNumberFormat="1" applyFont="1" applyFill="1" applyBorder="1" applyAlignment="1">
      <alignment/>
    </xf>
    <xf numFmtId="3" fontId="30" fillId="19" borderId="37" xfId="0" applyNumberFormat="1" applyFont="1" applyFill="1" applyBorder="1" applyAlignment="1">
      <alignment/>
    </xf>
    <xf numFmtId="3" fontId="29" fillId="19" borderId="50" xfId="0" applyNumberFormat="1" applyFont="1" applyFill="1" applyBorder="1" applyAlignment="1">
      <alignment/>
    </xf>
    <xf numFmtId="3" fontId="29" fillId="19" borderId="40" xfId="0" applyNumberFormat="1" applyFont="1" applyFill="1" applyBorder="1" applyAlignment="1">
      <alignment/>
    </xf>
    <xf numFmtId="3" fontId="29" fillId="19" borderId="47" xfId="0" applyNumberFormat="1" applyFont="1" applyFill="1" applyBorder="1" applyAlignment="1">
      <alignment/>
    </xf>
    <xf numFmtId="3" fontId="29" fillId="19" borderId="49" xfId="0" applyNumberFormat="1" applyFont="1" applyFill="1" applyBorder="1" applyAlignment="1">
      <alignment/>
    </xf>
    <xf numFmtId="3" fontId="30" fillId="19" borderId="49" xfId="0" applyNumberFormat="1" applyFont="1" applyFill="1" applyBorder="1" applyAlignment="1">
      <alignment/>
    </xf>
    <xf numFmtId="3" fontId="30" fillId="19" borderId="40" xfId="0" applyNumberFormat="1" applyFont="1" applyFill="1" applyBorder="1" applyAlignment="1">
      <alignment/>
    </xf>
    <xf numFmtId="3" fontId="30" fillId="19" borderId="47" xfId="0" applyNumberFormat="1" applyFont="1" applyFill="1" applyBorder="1" applyAlignment="1">
      <alignment/>
    </xf>
    <xf numFmtId="3" fontId="29" fillId="19" borderId="47" xfId="0" applyNumberFormat="1" applyFont="1" applyFill="1" applyBorder="1" applyAlignment="1">
      <alignment/>
    </xf>
    <xf numFmtId="3" fontId="30" fillId="19" borderId="37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 horizontal="right"/>
    </xf>
    <xf numFmtId="3" fontId="29" fillId="19" borderId="29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6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9" xfId="0" applyNumberFormat="1" applyFont="1" applyFill="1" applyBorder="1" applyAlignment="1">
      <alignment/>
    </xf>
    <xf numFmtId="3" fontId="31" fillId="24" borderId="29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6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2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27" fillId="0" borderId="20" xfId="0" applyNumberFormat="1" applyFont="1" applyFill="1" applyBorder="1" applyAlignment="1" quotePrefix="1">
      <alignment horizontal="right"/>
    </xf>
    <xf numFmtId="3" fontId="0" fillId="0" borderId="23" xfId="0" applyNumberFormat="1" applyFont="1" applyFill="1" applyBorder="1" applyAlignment="1" quotePrefix="1">
      <alignment horizontal="right"/>
    </xf>
    <xf numFmtId="3" fontId="0" fillId="0" borderId="27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27" xfId="0" applyNumberFormat="1" applyFont="1" applyFill="1" applyBorder="1" applyAlignment="1" quotePrefix="1">
      <alignment horizontal="right"/>
    </xf>
    <xf numFmtId="3" fontId="27" fillId="0" borderId="33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7" xfId="0" applyNumberFormat="1" applyFont="1" applyFill="1" applyBorder="1" applyAlignment="1" quotePrefix="1">
      <alignment horizontal="right"/>
    </xf>
    <xf numFmtId="3" fontId="0" fillId="0" borderId="50" xfId="0" applyNumberFormat="1" applyFont="1" applyFill="1" applyBorder="1" applyAlignment="1" quotePrefix="1">
      <alignment horizontal="right"/>
    </xf>
    <xf numFmtId="3" fontId="0" fillId="0" borderId="40" xfId="0" applyNumberFormat="1" applyFont="1" applyFill="1" applyBorder="1" applyAlignment="1" quotePrefix="1">
      <alignment horizontal="right"/>
    </xf>
    <xf numFmtId="3" fontId="0" fillId="0" borderId="47" xfId="0" applyNumberFormat="1" applyFont="1" applyFill="1" applyBorder="1" applyAlignment="1" quotePrefix="1">
      <alignment horizontal="right"/>
    </xf>
    <xf numFmtId="3" fontId="0" fillId="0" borderId="49" xfId="0" applyNumberFormat="1" applyFont="1" applyFill="1" applyBorder="1" applyAlignment="1" quotePrefix="1">
      <alignment horizontal="right"/>
    </xf>
    <xf numFmtId="3" fontId="27" fillId="0" borderId="49" xfId="0" applyNumberFormat="1" applyFont="1" applyFill="1" applyBorder="1" applyAlignment="1" quotePrefix="1">
      <alignment horizontal="right"/>
    </xf>
    <xf numFmtId="3" fontId="27" fillId="0" borderId="40" xfId="0" applyNumberFormat="1" applyFont="1" applyFill="1" applyBorder="1" applyAlignment="1" quotePrefix="1">
      <alignment horizontal="right"/>
    </xf>
    <xf numFmtId="3" fontId="27" fillId="0" borderId="47" xfId="0" applyNumberFormat="1" applyFont="1" applyFill="1" applyBorder="1" applyAlignment="1" quotePrefix="1">
      <alignment horizontal="right"/>
    </xf>
    <xf numFmtId="3" fontId="0" fillId="0" borderId="47" xfId="0" applyNumberFormat="1" applyFont="1" applyFill="1" applyBorder="1" applyAlignment="1" quotePrefix="1">
      <alignment horizontal="right"/>
    </xf>
    <xf numFmtId="3" fontId="27" fillId="0" borderId="37" xfId="0" applyNumberFormat="1" applyFont="1" applyFill="1" applyBorder="1" applyAlignment="1" quotePrefix="1">
      <alignment/>
    </xf>
    <xf numFmtId="1" fontId="25" fillId="0" borderId="21" xfId="0" applyNumberFormat="1" applyFont="1" applyFill="1" applyBorder="1" applyAlignment="1" quotePrefix="1">
      <alignment horizontal="center" vertical="center"/>
    </xf>
    <xf numFmtId="3" fontId="39" fillId="0" borderId="0" xfId="0" applyNumberFormat="1" applyFont="1" applyFill="1" applyBorder="1" applyAlignment="1">
      <alignment horizontal="center"/>
    </xf>
    <xf numFmtId="3" fontId="39" fillId="15" borderId="17" xfId="0" applyNumberFormat="1" applyFont="1" applyFill="1" applyBorder="1" applyAlignment="1">
      <alignment horizontal="center"/>
    </xf>
    <xf numFmtId="3" fontId="25" fillId="11" borderId="20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1" fontId="25" fillId="24" borderId="21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41" fillId="24" borderId="0" xfId="0" applyNumberFormat="1" applyFont="1" applyFill="1" applyBorder="1" applyAlignment="1">
      <alignment horizontal="center"/>
    </xf>
    <xf numFmtId="3" fontId="31" fillId="24" borderId="18" xfId="0" applyNumberFormat="1" applyFont="1" applyFill="1" applyBorder="1" applyAlignment="1">
      <alignment/>
    </xf>
    <xf numFmtId="3" fontId="25" fillId="11" borderId="12" xfId="47" applyNumberFormat="1" applyFont="1" applyFill="1" applyBorder="1" applyAlignment="1">
      <alignment horizontal="center" wrapText="1"/>
      <protection/>
    </xf>
    <xf numFmtId="3" fontId="42" fillId="15" borderId="0" xfId="0" applyNumberFormat="1" applyFont="1" applyFill="1" applyBorder="1" applyAlignment="1">
      <alignment horizontal="center"/>
    </xf>
    <xf numFmtId="3" fontId="43" fillId="15" borderId="21" xfId="0" applyNumberFormat="1" applyFont="1" applyFill="1" applyBorder="1" applyAlignment="1" quotePrefix="1">
      <alignment horizontal="right"/>
    </xf>
    <xf numFmtId="3" fontId="44" fillId="15" borderId="0" xfId="0" applyNumberFormat="1" applyFont="1" applyFill="1" applyBorder="1" applyAlignment="1" quotePrefix="1">
      <alignment horizontal="right"/>
    </xf>
    <xf numFmtId="3" fontId="43" fillId="15" borderId="0" xfId="0" applyNumberFormat="1" applyFont="1" applyFill="1" applyBorder="1" applyAlignment="1" quotePrefix="1">
      <alignment horizontal="right"/>
    </xf>
    <xf numFmtId="3" fontId="44" fillId="15" borderId="0" xfId="0" applyNumberFormat="1" applyFont="1" applyFill="1" applyBorder="1" applyAlignment="1" quotePrefix="1">
      <alignment horizontal="right"/>
    </xf>
    <xf numFmtId="3" fontId="43" fillId="15" borderId="18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13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5" fillId="15" borderId="20" xfId="0" applyNumberFormat="1" applyFont="1" applyFill="1" applyBorder="1" applyAlignment="1" quotePrefix="1">
      <alignment horizontal="center" vertical="center"/>
    </xf>
    <xf numFmtId="1" fontId="45" fillId="15" borderId="18" xfId="0" applyNumberFormat="1" applyFont="1" applyFill="1" applyBorder="1" applyAlignment="1" quotePrefix="1">
      <alignment horizontal="center" vertical="center"/>
    </xf>
    <xf numFmtId="1" fontId="45" fillId="8" borderId="20" xfId="0" applyNumberFormat="1" applyFont="1" applyFill="1" applyBorder="1" applyAlignment="1" quotePrefix="1">
      <alignment horizontal="center" vertical="center"/>
    </xf>
    <xf numFmtId="1" fontId="45" fillId="8" borderId="18" xfId="0" applyNumberFormat="1" applyFont="1" applyFill="1" applyBorder="1" applyAlignment="1" quotePrefix="1">
      <alignment horizontal="center" vertical="center"/>
    </xf>
    <xf numFmtId="1" fontId="45" fillId="8" borderId="21" xfId="0" applyNumberFormat="1" applyFont="1" applyFill="1" applyBorder="1" applyAlignment="1" quotePrefix="1">
      <alignment horizontal="center" vertical="center"/>
    </xf>
    <xf numFmtId="3" fontId="27" fillId="0" borderId="41" xfId="0" applyNumberFormat="1" applyFont="1" applyBorder="1" applyAlignment="1">
      <alignment/>
    </xf>
    <xf numFmtId="3" fontId="27" fillId="0" borderId="58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53" xfId="0" applyNumberFormat="1" applyFont="1" applyBorder="1" applyAlignment="1">
      <alignment/>
    </xf>
    <xf numFmtId="3" fontId="27" fillId="0" borderId="59" xfId="0" applyNumberFormat="1" applyFont="1" applyFill="1" applyBorder="1" applyAlignment="1" quotePrefix="1">
      <alignment/>
    </xf>
    <xf numFmtId="3" fontId="27" fillId="0" borderId="60" xfId="0" applyNumberFormat="1" applyFont="1" applyFill="1" applyBorder="1" applyAlignment="1" quotePrefix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D61"/>
  <sheetViews>
    <sheetView tabSelected="1" workbookViewId="0" topLeftCell="AX34">
      <selection activeCell="BV64" sqref="BV64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5" max="5" width="10.00390625" style="0" customWidth="1"/>
    <col min="9" max="9" width="10.421875" style="0" customWidth="1"/>
    <col min="10" max="10" width="11.57421875" style="0" customWidth="1"/>
    <col min="13" max="13" width="9.8515625" style="0" customWidth="1"/>
    <col min="14" max="14" width="11.7109375" style="0" customWidth="1"/>
    <col min="16" max="16" width="9.57421875" style="0" customWidth="1"/>
    <col min="20" max="20" width="9.7109375" style="0" customWidth="1"/>
    <col min="22" max="22" width="9.7109375" style="0" customWidth="1"/>
    <col min="25" max="25" width="10.00390625" style="0" customWidth="1"/>
    <col min="27" max="27" width="10.00390625" style="0" customWidth="1"/>
    <col min="28" max="28" width="10.28125" style="0" customWidth="1"/>
    <col min="29" max="29" width="10.00390625" style="0" customWidth="1"/>
    <col min="31" max="31" width="10.421875" style="0" customWidth="1"/>
    <col min="32" max="32" width="10.00390625" style="0" customWidth="1"/>
    <col min="33" max="33" width="10.28125" style="0" customWidth="1"/>
    <col min="34" max="34" width="10.7109375" style="0" customWidth="1"/>
    <col min="36" max="36" width="10.00390625" style="0" customWidth="1"/>
    <col min="39" max="39" width="9.8515625" style="0" customWidth="1"/>
    <col min="41" max="41" width="9.8515625" style="0" customWidth="1"/>
    <col min="44" max="44" width="9.421875" style="0" customWidth="1"/>
    <col min="47" max="47" width="10.140625" style="0" customWidth="1"/>
    <col min="49" max="49" width="9.57421875" style="0" customWidth="1"/>
    <col min="50" max="50" width="11.140625" style="0" customWidth="1"/>
    <col min="55" max="55" width="13.7109375" style="0" customWidth="1"/>
  </cols>
  <sheetData>
    <row r="1" spans="1:55" ht="20.25">
      <c r="A1" s="1" t="s">
        <v>106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1" thickBot="1">
      <c r="A2" s="4" t="s">
        <v>107</v>
      </c>
      <c r="B2" s="5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42" customHeight="1" thickBot="1" thickTop="1">
      <c r="A3" s="401">
        <f>(C8/C30)</f>
        <v>0.8199762052424407</v>
      </c>
      <c r="B3" s="402"/>
      <c r="C3" s="7" t="s">
        <v>0</v>
      </c>
      <c r="D3" s="8" t="s">
        <v>2</v>
      </c>
      <c r="E3" s="9" t="s">
        <v>4</v>
      </c>
      <c r="F3" s="9" t="s">
        <v>6</v>
      </c>
      <c r="G3" s="9" t="s">
        <v>8</v>
      </c>
      <c r="H3" s="9" t="s">
        <v>10</v>
      </c>
      <c r="I3" s="10" t="s">
        <v>12</v>
      </c>
      <c r="J3" s="10" t="s">
        <v>14</v>
      </c>
      <c r="K3" s="9" t="s">
        <v>16</v>
      </c>
      <c r="L3" s="9" t="s">
        <v>18</v>
      </c>
      <c r="M3" s="9" t="s">
        <v>20</v>
      </c>
      <c r="N3" s="9" t="s">
        <v>22</v>
      </c>
      <c r="O3" s="9" t="s">
        <v>24</v>
      </c>
      <c r="P3" s="9" t="s">
        <v>26</v>
      </c>
      <c r="Q3" s="9" t="s">
        <v>28</v>
      </c>
      <c r="R3" s="9" t="s">
        <v>101</v>
      </c>
      <c r="S3" s="9" t="s">
        <v>102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58</v>
      </c>
      <c r="AI3" s="9" t="s">
        <v>60</v>
      </c>
      <c r="AJ3" s="9" t="s">
        <v>62</v>
      </c>
      <c r="AK3" s="9" t="s">
        <v>64</v>
      </c>
      <c r="AL3" s="9" t="s">
        <v>66</v>
      </c>
      <c r="AM3" s="9" t="s">
        <v>68</v>
      </c>
      <c r="AN3" s="9" t="s">
        <v>70</v>
      </c>
      <c r="AO3" s="9" t="s">
        <v>72</v>
      </c>
      <c r="AP3" s="9" t="s">
        <v>74</v>
      </c>
      <c r="AQ3" s="9" t="s">
        <v>104</v>
      </c>
      <c r="AR3" s="9" t="s">
        <v>76</v>
      </c>
      <c r="AS3" s="9" t="s">
        <v>78</v>
      </c>
      <c r="AT3" s="9" t="s">
        <v>80</v>
      </c>
      <c r="AU3" s="9" t="s">
        <v>82</v>
      </c>
      <c r="AV3" s="9" t="s">
        <v>84</v>
      </c>
      <c r="AW3" s="9" t="s">
        <v>86</v>
      </c>
      <c r="AX3" s="9" t="s">
        <v>88</v>
      </c>
      <c r="AY3" s="9" t="s">
        <v>90</v>
      </c>
      <c r="AZ3" s="9" t="s">
        <v>92</v>
      </c>
      <c r="BA3" s="9" t="s">
        <v>94</v>
      </c>
      <c r="BB3" s="10" t="s">
        <v>96</v>
      </c>
      <c r="BC3" s="35" t="s">
        <v>98</v>
      </c>
    </row>
    <row r="4" spans="1:55" ht="42" customHeight="1" thickBot="1">
      <c r="A4" s="403" t="s">
        <v>100</v>
      </c>
      <c r="B4" s="404"/>
      <c r="C4" s="51" t="s">
        <v>1</v>
      </c>
      <c r="D4" s="127" t="s">
        <v>3</v>
      </c>
      <c r="E4" s="128" t="s">
        <v>5</v>
      </c>
      <c r="F4" s="128" t="s">
        <v>7</v>
      </c>
      <c r="G4" s="128" t="s">
        <v>9</v>
      </c>
      <c r="H4" s="128" t="s">
        <v>11</v>
      </c>
      <c r="I4" s="129" t="s">
        <v>13</v>
      </c>
      <c r="J4" s="129" t="s">
        <v>15</v>
      </c>
      <c r="K4" s="128" t="s">
        <v>17</v>
      </c>
      <c r="L4" s="128" t="s">
        <v>19</v>
      </c>
      <c r="M4" s="128" t="s">
        <v>21</v>
      </c>
      <c r="N4" s="128" t="s">
        <v>23</v>
      </c>
      <c r="O4" s="128" t="s">
        <v>25</v>
      </c>
      <c r="P4" s="128" t="s">
        <v>27</v>
      </c>
      <c r="Q4" s="128" t="s">
        <v>29</v>
      </c>
      <c r="R4" s="128" t="s">
        <v>103</v>
      </c>
      <c r="S4" s="128" t="s">
        <v>30</v>
      </c>
      <c r="T4" s="128" t="s">
        <v>32</v>
      </c>
      <c r="U4" s="128" t="s">
        <v>33</v>
      </c>
      <c r="V4" s="128" t="s">
        <v>35</v>
      </c>
      <c r="W4" s="128" t="s">
        <v>37</v>
      </c>
      <c r="X4" s="128" t="s">
        <v>39</v>
      </c>
      <c r="Y4" s="128" t="s">
        <v>41</v>
      </c>
      <c r="Z4" s="128" t="s">
        <v>43</v>
      </c>
      <c r="AA4" s="128" t="s">
        <v>45</v>
      </c>
      <c r="AB4" s="128" t="s">
        <v>47</v>
      </c>
      <c r="AC4" s="128" t="s">
        <v>49</v>
      </c>
      <c r="AD4" s="128" t="s">
        <v>51</v>
      </c>
      <c r="AE4" s="128" t="s">
        <v>53</v>
      </c>
      <c r="AF4" s="128" t="s">
        <v>55</v>
      </c>
      <c r="AG4" s="128" t="s">
        <v>57</v>
      </c>
      <c r="AH4" s="128" t="s">
        <v>59</v>
      </c>
      <c r="AI4" s="128" t="s">
        <v>61</v>
      </c>
      <c r="AJ4" s="128" t="s">
        <v>63</v>
      </c>
      <c r="AK4" s="128" t="s">
        <v>65</v>
      </c>
      <c r="AL4" s="128" t="s">
        <v>67</v>
      </c>
      <c r="AM4" s="128" t="s">
        <v>69</v>
      </c>
      <c r="AN4" s="128" t="s">
        <v>71</v>
      </c>
      <c r="AO4" s="128" t="s">
        <v>73</v>
      </c>
      <c r="AP4" s="128" t="s">
        <v>75</v>
      </c>
      <c r="AQ4" s="128" t="s">
        <v>105</v>
      </c>
      <c r="AR4" s="128" t="s">
        <v>77</v>
      </c>
      <c r="AS4" s="128" t="s">
        <v>79</v>
      </c>
      <c r="AT4" s="128" t="s">
        <v>81</v>
      </c>
      <c r="AU4" s="128" t="s">
        <v>83</v>
      </c>
      <c r="AV4" s="128" t="s">
        <v>85</v>
      </c>
      <c r="AW4" s="128" t="s">
        <v>87</v>
      </c>
      <c r="AX4" s="128" t="s">
        <v>89</v>
      </c>
      <c r="AY4" s="128" t="s">
        <v>91</v>
      </c>
      <c r="AZ4" s="128" t="s">
        <v>93</v>
      </c>
      <c r="BA4" s="128" t="s">
        <v>95</v>
      </c>
      <c r="BB4" s="129" t="s">
        <v>97</v>
      </c>
      <c r="BC4" s="130" t="s">
        <v>99</v>
      </c>
    </row>
    <row r="5" spans="1:55" ht="13.5" thickTop="1">
      <c r="A5" s="405">
        <v>2010</v>
      </c>
      <c r="B5" s="49">
        <v>1</v>
      </c>
      <c r="C5" s="52">
        <v>37785</v>
      </c>
      <c r="D5" s="131">
        <v>2946</v>
      </c>
      <c r="E5" s="132">
        <v>860</v>
      </c>
      <c r="F5" s="132">
        <v>1638</v>
      </c>
      <c r="G5" s="133">
        <v>543</v>
      </c>
      <c r="H5" s="134">
        <v>1148</v>
      </c>
      <c r="I5" s="135">
        <v>8401</v>
      </c>
      <c r="J5" s="134">
        <v>1390</v>
      </c>
      <c r="K5" s="134">
        <v>1862</v>
      </c>
      <c r="L5" s="134">
        <v>204</v>
      </c>
      <c r="M5" s="135">
        <v>16706</v>
      </c>
      <c r="N5" s="132">
        <v>619</v>
      </c>
      <c r="O5" s="136">
        <v>194</v>
      </c>
      <c r="P5" s="132">
        <v>675</v>
      </c>
      <c r="Q5" s="134">
        <v>246</v>
      </c>
      <c r="R5" s="132">
        <v>267</v>
      </c>
      <c r="S5" s="133">
        <v>79</v>
      </c>
      <c r="T5" s="132">
        <v>2387</v>
      </c>
      <c r="U5" s="133">
        <v>99</v>
      </c>
      <c r="V5" s="137">
        <v>23925</v>
      </c>
      <c r="W5" s="138">
        <v>3193</v>
      </c>
      <c r="X5" s="132">
        <v>3602</v>
      </c>
      <c r="Y5" s="138">
        <v>4212</v>
      </c>
      <c r="Z5" s="132">
        <v>714</v>
      </c>
      <c r="AA5" s="138">
        <v>3640</v>
      </c>
      <c r="AB5" s="132">
        <v>1867</v>
      </c>
      <c r="AC5" s="139">
        <v>27426</v>
      </c>
      <c r="AD5" s="132">
        <v>3899</v>
      </c>
      <c r="AE5" s="139">
        <v>6489</v>
      </c>
      <c r="AF5" s="132">
        <v>566</v>
      </c>
      <c r="AG5" s="139">
        <v>17453</v>
      </c>
      <c r="AH5" s="137">
        <v>5582</v>
      </c>
      <c r="AI5" s="133">
        <v>1912</v>
      </c>
      <c r="AJ5" s="132">
        <v>2494</v>
      </c>
      <c r="AK5" s="133">
        <v>1256</v>
      </c>
      <c r="AL5" s="132">
        <v>3666</v>
      </c>
      <c r="AM5" s="133">
        <v>6079</v>
      </c>
      <c r="AN5" s="132">
        <v>1032</v>
      </c>
      <c r="AO5" s="137">
        <v>7557</v>
      </c>
      <c r="AP5" s="132">
        <v>1659</v>
      </c>
      <c r="AQ5" s="132">
        <v>555</v>
      </c>
      <c r="AR5" s="132">
        <v>1480</v>
      </c>
      <c r="AS5" s="132">
        <v>1515</v>
      </c>
      <c r="AT5" s="132">
        <v>3481</v>
      </c>
      <c r="AU5" s="132">
        <v>4789</v>
      </c>
      <c r="AV5" s="132">
        <v>1966</v>
      </c>
      <c r="AW5" s="132">
        <v>4329</v>
      </c>
      <c r="AX5" s="132">
        <v>249</v>
      </c>
      <c r="AY5" s="132">
        <v>768</v>
      </c>
      <c r="AZ5" s="132">
        <v>2068</v>
      </c>
      <c r="BA5" s="132">
        <v>213</v>
      </c>
      <c r="BB5" s="134">
        <v>204</v>
      </c>
      <c r="BC5" s="42">
        <v>227889</v>
      </c>
    </row>
    <row r="6" spans="1:55" ht="12.75">
      <c r="A6" s="406"/>
      <c r="B6" s="18">
        <v>2</v>
      </c>
      <c r="C6" s="53">
        <v>42606</v>
      </c>
      <c r="D6" s="61">
        <v>3851</v>
      </c>
      <c r="E6" s="20">
        <v>673</v>
      </c>
      <c r="F6" s="20">
        <v>3001</v>
      </c>
      <c r="G6" s="68">
        <v>170</v>
      </c>
      <c r="H6" s="31">
        <v>1217</v>
      </c>
      <c r="I6" s="78">
        <v>10409</v>
      </c>
      <c r="J6" s="31">
        <v>670</v>
      </c>
      <c r="K6" s="31">
        <v>2415</v>
      </c>
      <c r="L6" s="31">
        <v>175</v>
      </c>
      <c r="M6" s="78">
        <v>13073</v>
      </c>
      <c r="N6" s="20">
        <v>474</v>
      </c>
      <c r="O6" s="19">
        <v>306</v>
      </c>
      <c r="P6" s="20">
        <v>634</v>
      </c>
      <c r="Q6" s="31">
        <v>149</v>
      </c>
      <c r="R6" s="20">
        <v>223</v>
      </c>
      <c r="S6" s="68">
        <v>19</v>
      </c>
      <c r="T6" s="20">
        <v>2869</v>
      </c>
      <c r="U6" s="68">
        <v>48</v>
      </c>
      <c r="V6" s="21">
        <v>25326</v>
      </c>
      <c r="W6" s="90">
        <v>4221</v>
      </c>
      <c r="X6" s="20">
        <v>3822</v>
      </c>
      <c r="Y6" s="90">
        <v>5202</v>
      </c>
      <c r="Z6" s="20">
        <v>1622</v>
      </c>
      <c r="AA6" s="90">
        <v>4214</v>
      </c>
      <c r="AB6" s="20">
        <v>2066</v>
      </c>
      <c r="AC6" s="84">
        <v>8966</v>
      </c>
      <c r="AD6" s="20">
        <v>2625</v>
      </c>
      <c r="AE6" s="84">
        <v>7799</v>
      </c>
      <c r="AF6" s="20">
        <v>531</v>
      </c>
      <c r="AG6" s="84">
        <v>23162</v>
      </c>
      <c r="AH6" s="21">
        <v>6561</v>
      </c>
      <c r="AI6" s="68">
        <v>2047</v>
      </c>
      <c r="AJ6" s="20">
        <v>2293</v>
      </c>
      <c r="AK6" s="68">
        <v>1384</v>
      </c>
      <c r="AL6" s="20">
        <v>1548</v>
      </c>
      <c r="AM6" s="68">
        <v>3858</v>
      </c>
      <c r="AN6" s="20">
        <v>847</v>
      </c>
      <c r="AO6" s="21">
        <v>6875</v>
      </c>
      <c r="AP6" s="20">
        <v>1596</v>
      </c>
      <c r="AQ6" s="20">
        <v>345</v>
      </c>
      <c r="AR6" s="20">
        <v>1018</v>
      </c>
      <c r="AS6" s="20">
        <v>2029</v>
      </c>
      <c r="AT6" s="20">
        <v>3183</v>
      </c>
      <c r="AU6" s="20">
        <v>5783</v>
      </c>
      <c r="AV6" s="20">
        <v>1528</v>
      </c>
      <c r="AW6" s="20">
        <v>4492</v>
      </c>
      <c r="AX6" s="20">
        <v>176</v>
      </c>
      <c r="AY6" s="20">
        <v>829</v>
      </c>
      <c r="AZ6" s="20">
        <v>1067</v>
      </c>
      <c r="BA6" s="20">
        <v>150</v>
      </c>
      <c r="BB6" s="31">
        <v>182</v>
      </c>
      <c r="BC6" s="36">
        <v>220329</v>
      </c>
    </row>
    <row r="7" spans="1:55" ht="12.75">
      <c r="A7" s="406"/>
      <c r="B7" s="18">
        <v>3</v>
      </c>
      <c r="C7" s="53">
        <v>49180</v>
      </c>
      <c r="D7" s="61">
        <v>3882</v>
      </c>
      <c r="E7" s="20">
        <v>1298</v>
      </c>
      <c r="F7" s="20">
        <v>6722</v>
      </c>
      <c r="G7" s="68">
        <v>564</v>
      </c>
      <c r="H7" s="31">
        <v>2622</v>
      </c>
      <c r="I7" s="78">
        <v>13876</v>
      </c>
      <c r="J7" s="31">
        <v>1316</v>
      </c>
      <c r="K7" s="31">
        <v>2500</v>
      </c>
      <c r="L7" s="31">
        <v>186</v>
      </c>
      <c r="M7" s="78">
        <v>34794</v>
      </c>
      <c r="N7" s="20">
        <v>1256</v>
      </c>
      <c r="O7" s="19">
        <v>405</v>
      </c>
      <c r="P7" s="20">
        <v>1304</v>
      </c>
      <c r="Q7" s="31">
        <v>332</v>
      </c>
      <c r="R7" s="20">
        <v>328</v>
      </c>
      <c r="S7" s="68">
        <v>28</v>
      </c>
      <c r="T7" s="20">
        <v>7689</v>
      </c>
      <c r="U7" s="68">
        <v>66</v>
      </c>
      <c r="V7" s="21">
        <v>46080</v>
      </c>
      <c r="W7" s="90">
        <v>5646</v>
      </c>
      <c r="X7" s="20">
        <v>6723</v>
      </c>
      <c r="Y7" s="90">
        <v>6366</v>
      </c>
      <c r="Z7" s="20">
        <v>1940</v>
      </c>
      <c r="AA7" s="90">
        <v>7960</v>
      </c>
      <c r="AB7" s="20">
        <v>2914</v>
      </c>
      <c r="AC7" s="84">
        <v>17220</v>
      </c>
      <c r="AD7" s="20">
        <v>6325</v>
      </c>
      <c r="AE7" s="84">
        <v>8916</v>
      </c>
      <c r="AF7" s="20">
        <v>1164</v>
      </c>
      <c r="AG7" s="84">
        <v>24914</v>
      </c>
      <c r="AH7" s="21">
        <v>15378</v>
      </c>
      <c r="AI7" s="68">
        <v>4448</v>
      </c>
      <c r="AJ7" s="20">
        <v>4126</v>
      </c>
      <c r="AK7" s="68">
        <v>1999</v>
      </c>
      <c r="AL7" s="20">
        <v>3458</v>
      </c>
      <c r="AM7" s="68">
        <v>7158</v>
      </c>
      <c r="AN7" s="20">
        <v>2367</v>
      </c>
      <c r="AO7" s="21">
        <v>14234</v>
      </c>
      <c r="AP7" s="20">
        <v>1569</v>
      </c>
      <c r="AQ7" s="20">
        <v>860</v>
      </c>
      <c r="AR7" s="20">
        <v>1747</v>
      </c>
      <c r="AS7" s="20">
        <v>3044</v>
      </c>
      <c r="AT7" s="20">
        <v>5850</v>
      </c>
      <c r="AU7" s="20">
        <v>8285</v>
      </c>
      <c r="AV7" s="20">
        <v>2261</v>
      </c>
      <c r="AW7" s="20">
        <v>6896</v>
      </c>
      <c r="AX7" s="20">
        <v>156</v>
      </c>
      <c r="AY7" s="20">
        <v>1311</v>
      </c>
      <c r="AZ7" s="20">
        <v>1770</v>
      </c>
      <c r="BA7" s="20">
        <v>329</v>
      </c>
      <c r="BB7" s="31">
        <v>223</v>
      </c>
      <c r="BC7" s="36">
        <v>351985</v>
      </c>
    </row>
    <row r="8" spans="1:55" ht="12.75">
      <c r="A8" s="406"/>
      <c r="B8" s="389" t="s">
        <v>108</v>
      </c>
      <c r="C8" s="390">
        <f aca="true" t="shared" si="0" ref="C8:M8">SUM(C5:C7)</f>
        <v>129571</v>
      </c>
      <c r="D8" s="391">
        <f t="shared" si="0"/>
        <v>10679</v>
      </c>
      <c r="E8" s="391">
        <f t="shared" si="0"/>
        <v>2831</v>
      </c>
      <c r="F8" s="391">
        <f t="shared" si="0"/>
        <v>11361</v>
      </c>
      <c r="G8" s="391">
        <f t="shared" si="0"/>
        <v>1277</v>
      </c>
      <c r="H8" s="391">
        <f t="shared" si="0"/>
        <v>4987</v>
      </c>
      <c r="I8" s="392">
        <f t="shared" si="0"/>
        <v>32686</v>
      </c>
      <c r="J8" s="391">
        <f t="shared" si="0"/>
        <v>3376</v>
      </c>
      <c r="K8" s="391">
        <f t="shared" si="0"/>
        <v>6777</v>
      </c>
      <c r="L8" s="391">
        <f t="shared" si="0"/>
        <v>565</v>
      </c>
      <c r="M8" s="392">
        <f t="shared" si="0"/>
        <v>64573</v>
      </c>
      <c r="N8" s="391">
        <f aca="true" t="shared" si="1" ref="N8:U8">SUM(N5:N7)</f>
        <v>2349</v>
      </c>
      <c r="O8" s="391">
        <f t="shared" si="1"/>
        <v>905</v>
      </c>
      <c r="P8" s="391">
        <f t="shared" si="1"/>
        <v>2613</v>
      </c>
      <c r="Q8" s="391">
        <f t="shared" si="1"/>
        <v>727</v>
      </c>
      <c r="R8" s="391">
        <f t="shared" si="1"/>
        <v>818</v>
      </c>
      <c r="S8" s="391">
        <f t="shared" si="1"/>
        <v>126</v>
      </c>
      <c r="T8" s="391">
        <f t="shared" si="1"/>
        <v>12945</v>
      </c>
      <c r="U8" s="391">
        <f t="shared" si="1"/>
        <v>213</v>
      </c>
      <c r="V8" s="392">
        <f aca="true" t="shared" si="2" ref="V8:AH8">SUM(V5:V7)</f>
        <v>95331</v>
      </c>
      <c r="W8" s="392">
        <f t="shared" si="2"/>
        <v>13060</v>
      </c>
      <c r="X8" s="391">
        <f t="shared" si="2"/>
        <v>14147</v>
      </c>
      <c r="Y8" s="392">
        <f t="shared" si="2"/>
        <v>15780</v>
      </c>
      <c r="Z8" s="391">
        <f t="shared" si="2"/>
        <v>4276</v>
      </c>
      <c r="AA8" s="392">
        <f t="shared" si="2"/>
        <v>15814</v>
      </c>
      <c r="AB8" s="391">
        <f t="shared" si="2"/>
        <v>6847</v>
      </c>
      <c r="AC8" s="393">
        <f t="shared" si="2"/>
        <v>53612</v>
      </c>
      <c r="AD8" s="391">
        <f t="shared" si="2"/>
        <v>12849</v>
      </c>
      <c r="AE8" s="393">
        <f t="shared" si="2"/>
        <v>23204</v>
      </c>
      <c r="AF8" s="391">
        <f t="shared" si="2"/>
        <v>2261</v>
      </c>
      <c r="AG8" s="393">
        <f t="shared" si="2"/>
        <v>65529</v>
      </c>
      <c r="AH8" s="392">
        <f t="shared" si="2"/>
        <v>27521</v>
      </c>
      <c r="AI8" s="391">
        <f aca="true" t="shared" si="3" ref="AI8:AN8">SUM(AI5:AI7)</f>
        <v>8407</v>
      </c>
      <c r="AJ8" s="391">
        <f t="shared" si="3"/>
        <v>8913</v>
      </c>
      <c r="AK8" s="391">
        <f t="shared" si="3"/>
        <v>4639</v>
      </c>
      <c r="AL8" s="391">
        <f t="shared" si="3"/>
        <v>8672</v>
      </c>
      <c r="AM8" s="391">
        <f t="shared" si="3"/>
        <v>17095</v>
      </c>
      <c r="AN8" s="391">
        <f t="shared" si="3"/>
        <v>4246</v>
      </c>
      <c r="AO8" s="392">
        <f>SUM(AO5:AO7)</f>
        <v>28666</v>
      </c>
      <c r="AP8" s="391">
        <f aca="true" t="shared" si="4" ref="AP8:AV8">SUM(AP5:AP7)</f>
        <v>4824</v>
      </c>
      <c r="AQ8" s="391">
        <f t="shared" si="4"/>
        <v>1760</v>
      </c>
      <c r="AR8" s="391">
        <f t="shared" si="4"/>
        <v>4245</v>
      </c>
      <c r="AS8" s="391">
        <f t="shared" si="4"/>
        <v>6588</v>
      </c>
      <c r="AT8" s="391">
        <f t="shared" si="4"/>
        <v>12514</v>
      </c>
      <c r="AU8" s="391">
        <f t="shared" si="4"/>
        <v>18857</v>
      </c>
      <c r="AV8" s="391">
        <f t="shared" si="4"/>
        <v>5755</v>
      </c>
      <c r="AW8" s="391">
        <f aca="true" t="shared" si="5" ref="AW8:BB8">SUM(AW5:AW7)</f>
        <v>15717</v>
      </c>
      <c r="AX8" s="391">
        <f t="shared" si="5"/>
        <v>581</v>
      </c>
      <c r="AY8" s="391">
        <f t="shared" si="5"/>
        <v>2908</v>
      </c>
      <c r="AZ8" s="391">
        <f t="shared" si="5"/>
        <v>4905</v>
      </c>
      <c r="BA8" s="391">
        <f t="shared" si="5"/>
        <v>692</v>
      </c>
      <c r="BB8" s="391">
        <f t="shared" si="5"/>
        <v>609</v>
      </c>
      <c r="BC8" s="394">
        <f>SUM(BC5:BC7)</f>
        <v>800203</v>
      </c>
    </row>
    <row r="9" spans="1:55" ht="12.75">
      <c r="A9" s="406"/>
      <c r="B9" s="18">
        <v>4</v>
      </c>
      <c r="C9" s="53">
        <v>50791</v>
      </c>
      <c r="D9" s="61">
        <v>5574</v>
      </c>
      <c r="E9" s="20">
        <v>1369</v>
      </c>
      <c r="F9" s="20">
        <v>9035</v>
      </c>
      <c r="G9" s="68">
        <v>321</v>
      </c>
      <c r="H9" s="31">
        <v>3382</v>
      </c>
      <c r="I9" s="78">
        <v>19827</v>
      </c>
      <c r="J9" s="31">
        <v>3572</v>
      </c>
      <c r="K9" s="31">
        <v>1727</v>
      </c>
      <c r="L9" s="31">
        <v>338</v>
      </c>
      <c r="M9" s="78">
        <v>36668</v>
      </c>
      <c r="N9" s="20">
        <v>2218</v>
      </c>
      <c r="O9" s="19">
        <v>359</v>
      </c>
      <c r="P9" s="20">
        <v>1064</v>
      </c>
      <c r="Q9" s="31">
        <v>218</v>
      </c>
      <c r="R9" s="20">
        <v>302</v>
      </c>
      <c r="S9" s="68">
        <v>60</v>
      </c>
      <c r="T9" s="20">
        <v>5726</v>
      </c>
      <c r="U9" s="68">
        <v>95</v>
      </c>
      <c r="V9" s="21">
        <v>50124</v>
      </c>
      <c r="W9" s="90">
        <v>8625</v>
      </c>
      <c r="X9" s="20">
        <v>6468</v>
      </c>
      <c r="Y9" s="90">
        <v>11438</v>
      </c>
      <c r="Z9" s="20">
        <v>2185</v>
      </c>
      <c r="AA9" s="90">
        <v>7629</v>
      </c>
      <c r="AB9" s="20">
        <v>3658</v>
      </c>
      <c r="AC9" s="84">
        <v>22453</v>
      </c>
      <c r="AD9" s="20">
        <v>4057</v>
      </c>
      <c r="AE9" s="84">
        <v>9748</v>
      </c>
      <c r="AF9" s="20">
        <v>2340</v>
      </c>
      <c r="AG9" s="84">
        <v>24325</v>
      </c>
      <c r="AH9" s="21">
        <v>16826</v>
      </c>
      <c r="AI9" s="68">
        <v>7780</v>
      </c>
      <c r="AJ9" s="20">
        <v>4875</v>
      </c>
      <c r="AK9" s="68">
        <v>3878</v>
      </c>
      <c r="AL9" s="20">
        <v>4759</v>
      </c>
      <c r="AM9" s="68">
        <v>11936</v>
      </c>
      <c r="AN9" s="20">
        <v>2471</v>
      </c>
      <c r="AO9" s="21">
        <v>16257</v>
      </c>
      <c r="AP9" s="20">
        <v>2083</v>
      </c>
      <c r="AQ9" s="20">
        <v>1033</v>
      </c>
      <c r="AR9" s="20">
        <v>2073</v>
      </c>
      <c r="AS9" s="20">
        <v>3263</v>
      </c>
      <c r="AT9" s="20">
        <v>5529</v>
      </c>
      <c r="AU9" s="20">
        <v>6544</v>
      </c>
      <c r="AV9" s="20">
        <v>2726</v>
      </c>
      <c r="AW9" s="20">
        <v>7884</v>
      </c>
      <c r="AX9" s="20">
        <v>221</v>
      </c>
      <c r="AY9" s="20">
        <v>935</v>
      </c>
      <c r="AZ9" s="20">
        <v>2348</v>
      </c>
      <c r="BA9" s="31">
        <v>428</v>
      </c>
      <c r="BB9" s="31">
        <v>1348</v>
      </c>
      <c r="BC9" s="36">
        <v>400893</v>
      </c>
    </row>
    <row r="10" spans="1:55" ht="12.75">
      <c r="A10" s="406"/>
      <c r="B10" s="18">
        <v>5</v>
      </c>
      <c r="C10" s="53">
        <v>56327</v>
      </c>
      <c r="D10" s="61">
        <v>6920</v>
      </c>
      <c r="E10" s="20">
        <v>1689</v>
      </c>
      <c r="F10" s="20">
        <v>9944</v>
      </c>
      <c r="G10" s="68">
        <v>378</v>
      </c>
      <c r="H10" s="31">
        <v>3466</v>
      </c>
      <c r="I10" s="78">
        <v>24599</v>
      </c>
      <c r="J10" s="31">
        <v>1419</v>
      </c>
      <c r="K10" s="31">
        <v>1834</v>
      </c>
      <c r="L10" s="31">
        <v>322</v>
      </c>
      <c r="M10" s="78">
        <v>21476</v>
      </c>
      <c r="N10" s="20">
        <v>1166</v>
      </c>
      <c r="O10" s="19">
        <v>346</v>
      </c>
      <c r="P10" s="20">
        <v>1287</v>
      </c>
      <c r="Q10" s="31">
        <v>374</v>
      </c>
      <c r="R10" s="20">
        <v>502</v>
      </c>
      <c r="S10" s="68">
        <v>78</v>
      </c>
      <c r="T10" s="20">
        <v>7692</v>
      </c>
      <c r="U10" s="68">
        <v>139</v>
      </c>
      <c r="V10" s="21">
        <v>63190</v>
      </c>
      <c r="W10" s="90">
        <v>11358</v>
      </c>
      <c r="X10" s="20">
        <v>7028</v>
      </c>
      <c r="Y10" s="90">
        <v>19285</v>
      </c>
      <c r="Z10" s="20">
        <v>2126</v>
      </c>
      <c r="AA10" s="90">
        <v>10302</v>
      </c>
      <c r="AB10" s="20">
        <v>3740</v>
      </c>
      <c r="AC10" s="84">
        <v>26421</v>
      </c>
      <c r="AD10" s="20">
        <v>3030</v>
      </c>
      <c r="AE10" s="84">
        <v>10773</v>
      </c>
      <c r="AF10" s="20">
        <v>1654</v>
      </c>
      <c r="AG10" s="84">
        <v>29362</v>
      </c>
      <c r="AH10" s="21">
        <v>13205</v>
      </c>
      <c r="AI10" s="68">
        <v>9622</v>
      </c>
      <c r="AJ10" s="20">
        <v>5975</v>
      </c>
      <c r="AK10" s="68">
        <v>4450</v>
      </c>
      <c r="AL10" s="20">
        <v>7274</v>
      </c>
      <c r="AM10" s="68">
        <v>11134</v>
      </c>
      <c r="AN10" s="20">
        <v>4930</v>
      </c>
      <c r="AO10" s="21">
        <v>30919</v>
      </c>
      <c r="AP10" s="20">
        <v>4235</v>
      </c>
      <c r="AQ10" s="20">
        <v>1332</v>
      </c>
      <c r="AR10" s="20">
        <v>3328</v>
      </c>
      <c r="AS10" s="20">
        <v>6065</v>
      </c>
      <c r="AT10" s="20">
        <v>6331</v>
      </c>
      <c r="AU10" s="20">
        <v>9988</v>
      </c>
      <c r="AV10" s="20">
        <v>5430</v>
      </c>
      <c r="AW10" s="20">
        <v>10332</v>
      </c>
      <c r="AX10" s="20">
        <v>367</v>
      </c>
      <c r="AY10" s="20">
        <v>1316</v>
      </c>
      <c r="AZ10" s="20">
        <v>5715</v>
      </c>
      <c r="BA10" s="31">
        <v>477</v>
      </c>
      <c r="BB10" s="31">
        <v>410</v>
      </c>
      <c r="BC10" s="36">
        <v>471062</v>
      </c>
    </row>
    <row r="11" spans="1:55" ht="12.75">
      <c r="A11" s="406"/>
      <c r="B11" s="18">
        <v>6</v>
      </c>
      <c r="C11" s="53">
        <v>56045</v>
      </c>
      <c r="D11" s="61">
        <v>4699</v>
      </c>
      <c r="E11" s="20">
        <v>1069</v>
      </c>
      <c r="F11" s="20">
        <v>6416</v>
      </c>
      <c r="G11" s="68">
        <v>629</v>
      </c>
      <c r="H11" s="31">
        <v>3398</v>
      </c>
      <c r="I11" s="78">
        <v>18692</v>
      </c>
      <c r="J11" s="31">
        <v>3795</v>
      </c>
      <c r="K11" s="31">
        <v>1859</v>
      </c>
      <c r="L11" s="31">
        <v>186</v>
      </c>
      <c r="M11" s="78">
        <v>15814</v>
      </c>
      <c r="N11" s="20">
        <v>791</v>
      </c>
      <c r="O11" s="19">
        <v>235</v>
      </c>
      <c r="P11" s="20">
        <v>1646</v>
      </c>
      <c r="Q11" s="31">
        <v>519</v>
      </c>
      <c r="R11" s="20">
        <v>405</v>
      </c>
      <c r="S11" s="68">
        <v>29</v>
      </c>
      <c r="T11" s="20">
        <v>6001</v>
      </c>
      <c r="U11" s="68">
        <v>125</v>
      </c>
      <c r="V11" s="21">
        <v>53854</v>
      </c>
      <c r="W11" s="90">
        <v>8547</v>
      </c>
      <c r="X11" s="20">
        <v>5737</v>
      </c>
      <c r="Y11" s="90">
        <v>20057</v>
      </c>
      <c r="Z11" s="20">
        <v>2070</v>
      </c>
      <c r="AA11" s="90">
        <v>8278</v>
      </c>
      <c r="AB11" s="20">
        <v>2976</v>
      </c>
      <c r="AC11" s="84">
        <v>18262</v>
      </c>
      <c r="AD11" s="20">
        <v>2381</v>
      </c>
      <c r="AE11" s="84">
        <v>12597</v>
      </c>
      <c r="AF11" s="20">
        <v>1276</v>
      </c>
      <c r="AG11" s="84">
        <v>28834</v>
      </c>
      <c r="AH11" s="21">
        <v>16427</v>
      </c>
      <c r="AI11" s="68">
        <v>5474</v>
      </c>
      <c r="AJ11" s="20">
        <v>4629</v>
      </c>
      <c r="AK11" s="68">
        <v>2673</v>
      </c>
      <c r="AL11" s="20">
        <v>3727</v>
      </c>
      <c r="AM11" s="68">
        <v>8563</v>
      </c>
      <c r="AN11" s="20">
        <v>4474</v>
      </c>
      <c r="AO11" s="21">
        <v>33608</v>
      </c>
      <c r="AP11" s="20">
        <v>3176</v>
      </c>
      <c r="AQ11" s="20">
        <v>1810</v>
      </c>
      <c r="AR11" s="20">
        <v>4105</v>
      </c>
      <c r="AS11" s="20">
        <v>4822</v>
      </c>
      <c r="AT11" s="20">
        <v>7200</v>
      </c>
      <c r="AU11" s="20">
        <v>9893</v>
      </c>
      <c r="AV11" s="20">
        <v>5517</v>
      </c>
      <c r="AW11" s="20">
        <v>11840</v>
      </c>
      <c r="AX11" s="20">
        <v>498</v>
      </c>
      <c r="AY11" s="20">
        <v>1277</v>
      </c>
      <c r="AZ11" s="20">
        <v>6418</v>
      </c>
      <c r="BA11" s="31">
        <v>728</v>
      </c>
      <c r="BB11" s="31">
        <v>170</v>
      </c>
      <c r="BC11" s="36">
        <v>424251</v>
      </c>
    </row>
    <row r="12" spans="1:55" ht="12.75">
      <c r="A12" s="406"/>
      <c r="B12" s="50" t="s">
        <v>110</v>
      </c>
      <c r="C12" s="339">
        <f aca="true" t="shared" si="6" ref="C12:AH12">SUM(C9:C11)</f>
        <v>163163</v>
      </c>
      <c r="D12" s="340">
        <f t="shared" si="6"/>
        <v>17193</v>
      </c>
      <c r="E12" s="341">
        <f t="shared" si="6"/>
        <v>4127</v>
      </c>
      <c r="F12" s="341">
        <f t="shared" si="6"/>
        <v>25395</v>
      </c>
      <c r="G12" s="342">
        <f t="shared" si="6"/>
        <v>1328</v>
      </c>
      <c r="H12" s="343">
        <f t="shared" si="6"/>
        <v>10246</v>
      </c>
      <c r="I12" s="344">
        <f t="shared" si="6"/>
        <v>63118</v>
      </c>
      <c r="J12" s="343">
        <f t="shared" si="6"/>
        <v>8786</v>
      </c>
      <c r="K12" s="343">
        <f t="shared" si="6"/>
        <v>5420</v>
      </c>
      <c r="L12" s="343">
        <f t="shared" si="6"/>
        <v>846</v>
      </c>
      <c r="M12" s="344">
        <f t="shared" si="6"/>
        <v>73958</v>
      </c>
      <c r="N12" s="341">
        <f t="shared" si="6"/>
        <v>4175</v>
      </c>
      <c r="O12" s="345">
        <f t="shared" si="6"/>
        <v>940</v>
      </c>
      <c r="P12" s="341">
        <f t="shared" si="6"/>
        <v>3997</v>
      </c>
      <c r="Q12" s="343">
        <f t="shared" si="6"/>
        <v>1111</v>
      </c>
      <c r="R12" s="341">
        <f t="shared" si="6"/>
        <v>1209</v>
      </c>
      <c r="S12" s="342">
        <f t="shared" si="6"/>
        <v>167</v>
      </c>
      <c r="T12" s="341">
        <f t="shared" si="6"/>
        <v>19419</v>
      </c>
      <c r="U12" s="342">
        <f t="shared" si="6"/>
        <v>359</v>
      </c>
      <c r="V12" s="346">
        <f t="shared" si="6"/>
        <v>167168</v>
      </c>
      <c r="W12" s="347">
        <f t="shared" si="6"/>
        <v>28530</v>
      </c>
      <c r="X12" s="341">
        <f t="shared" si="6"/>
        <v>19233</v>
      </c>
      <c r="Y12" s="347">
        <f t="shared" si="6"/>
        <v>50780</v>
      </c>
      <c r="Z12" s="341">
        <f t="shared" si="6"/>
        <v>6381</v>
      </c>
      <c r="AA12" s="347">
        <f t="shared" si="6"/>
        <v>26209</v>
      </c>
      <c r="AB12" s="341">
        <f t="shared" si="6"/>
        <v>10374</v>
      </c>
      <c r="AC12" s="348">
        <f t="shared" si="6"/>
        <v>67136</v>
      </c>
      <c r="AD12" s="341">
        <f t="shared" si="6"/>
        <v>9468</v>
      </c>
      <c r="AE12" s="348">
        <f t="shared" si="6"/>
        <v>33118</v>
      </c>
      <c r="AF12" s="341">
        <f t="shared" si="6"/>
        <v>5270</v>
      </c>
      <c r="AG12" s="348">
        <f t="shared" si="6"/>
        <v>82521</v>
      </c>
      <c r="AH12" s="346">
        <f t="shared" si="6"/>
        <v>46458</v>
      </c>
      <c r="AI12" s="342">
        <f aca="true" t="shared" si="7" ref="AI12:BC12">SUM(AI9:AI11)</f>
        <v>22876</v>
      </c>
      <c r="AJ12" s="341">
        <f t="shared" si="7"/>
        <v>15479</v>
      </c>
      <c r="AK12" s="342">
        <f t="shared" si="7"/>
        <v>11001</v>
      </c>
      <c r="AL12" s="341">
        <f t="shared" si="7"/>
        <v>15760</v>
      </c>
      <c r="AM12" s="342">
        <f t="shared" si="7"/>
        <v>31633</v>
      </c>
      <c r="AN12" s="341">
        <f t="shared" si="7"/>
        <v>11875</v>
      </c>
      <c r="AO12" s="346">
        <f t="shared" si="7"/>
        <v>80784</v>
      </c>
      <c r="AP12" s="341">
        <f t="shared" si="7"/>
        <v>9494</v>
      </c>
      <c r="AQ12" s="341">
        <f t="shared" si="7"/>
        <v>4175</v>
      </c>
      <c r="AR12" s="341">
        <f t="shared" si="7"/>
        <v>9506</v>
      </c>
      <c r="AS12" s="341">
        <f t="shared" si="7"/>
        <v>14150</v>
      </c>
      <c r="AT12" s="341">
        <f t="shared" si="7"/>
        <v>19060</v>
      </c>
      <c r="AU12" s="341">
        <f t="shared" si="7"/>
        <v>26425</v>
      </c>
      <c r="AV12" s="341">
        <f t="shared" si="7"/>
        <v>13673</v>
      </c>
      <c r="AW12" s="341">
        <f t="shared" si="7"/>
        <v>30056</v>
      </c>
      <c r="AX12" s="341">
        <f t="shared" si="7"/>
        <v>1086</v>
      </c>
      <c r="AY12" s="341">
        <f t="shared" si="7"/>
        <v>3528</v>
      </c>
      <c r="AZ12" s="341">
        <f t="shared" si="7"/>
        <v>14481</v>
      </c>
      <c r="BA12" s="343">
        <f t="shared" si="7"/>
        <v>1633</v>
      </c>
      <c r="BB12" s="343">
        <f t="shared" si="7"/>
        <v>1928</v>
      </c>
      <c r="BC12" s="37">
        <f t="shared" si="7"/>
        <v>1296206</v>
      </c>
    </row>
    <row r="13" spans="1:55" ht="12.75">
      <c r="A13" s="406"/>
      <c r="B13" s="148" t="s">
        <v>113</v>
      </c>
      <c r="C13" s="140">
        <f aca="true" t="shared" si="8" ref="C13:AH13">C8+C12</f>
        <v>292734</v>
      </c>
      <c r="D13" s="123">
        <f t="shared" si="8"/>
        <v>27872</v>
      </c>
      <c r="E13" s="123">
        <f t="shared" si="8"/>
        <v>6958</v>
      </c>
      <c r="F13" s="123">
        <f t="shared" si="8"/>
        <v>36756</v>
      </c>
      <c r="G13" s="123">
        <f t="shared" si="8"/>
        <v>2605</v>
      </c>
      <c r="H13" s="123">
        <f t="shared" si="8"/>
        <v>15233</v>
      </c>
      <c r="I13" s="122">
        <f t="shared" si="8"/>
        <v>95804</v>
      </c>
      <c r="J13" s="123">
        <f t="shared" si="8"/>
        <v>12162</v>
      </c>
      <c r="K13" s="123">
        <f t="shared" si="8"/>
        <v>12197</v>
      </c>
      <c r="L13" s="123">
        <f t="shared" si="8"/>
        <v>1411</v>
      </c>
      <c r="M13" s="122">
        <f t="shared" si="8"/>
        <v>138531</v>
      </c>
      <c r="N13" s="123">
        <f t="shared" si="8"/>
        <v>6524</v>
      </c>
      <c r="O13" s="123">
        <f t="shared" si="8"/>
        <v>1845</v>
      </c>
      <c r="P13" s="123">
        <f t="shared" si="8"/>
        <v>6610</v>
      </c>
      <c r="Q13" s="123">
        <f t="shared" si="8"/>
        <v>1838</v>
      </c>
      <c r="R13" s="123">
        <f t="shared" si="8"/>
        <v>2027</v>
      </c>
      <c r="S13" s="123">
        <f t="shared" si="8"/>
        <v>293</v>
      </c>
      <c r="T13" s="123">
        <f t="shared" si="8"/>
        <v>32364</v>
      </c>
      <c r="U13" s="123">
        <f t="shared" si="8"/>
        <v>572</v>
      </c>
      <c r="V13" s="122">
        <f t="shared" si="8"/>
        <v>262499</v>
      </c>
      <c r="W13" s="123">
        <f t="shared" si="8"/>
        <v>41590</v>
      </c>
      <c r="X13" s="123">
        <f t="shared" si="8"/>
        <v>33380</v>
      </c>
      <c r="Y13" s="123">
        <f t="shared" si="8"/>
        <v>66560</v>
      </c>
      <c r="Z13" s="123">
        <f t="shared" si="8"/>
        <v>10657</v>
      </c>
      <c r="AA13" s="123">
        <f t="shared" si="8"/>
        <v>42023</v>
      </c>
      <c r="AB13" s="123">
        <f t="shared" si="8"/>
        <v>17221</v>
      </c>
      <c r="AC13" s="123">
        <f t="shared" si="8"/>
        <v>120748</v>
      </c>
      <c r="AD13" s="123">
        <f t="shared" si="8"/>
        <v>22317</v>
      </c>
      <c r="AE13" s="123">
        <f t="shared" si="8"/>
        <v>56322</v>
      </c>
      <c r="AF13" s="123">
        <f t="shared" si="8"/>
        <v>7531</v>
      </c>
      <c r="AG13" s="123">
        <f t="shared" si="8"/>
        <v>148050</v>
      </c>
      <c r="AH13" s="122">
        <f t="shared" si="8"/>
        <v>73979</v>
      </c>
      <c r="AI13" s="123">
        <f aca="true" t="shared" si="9" ref="AI13:BC13">AI8+AI12</f>
        <v>31283</v>
      </c>
      <c r="AJ13" s="123">
        <f t="shared" si="9"/>
        <v>24392</v>
      </c>
      <c r="AK13" s="123">
        <f t="shared" si="9"/>
        <v>15640</v>
      </c>
      <c r="AL13" s="123">
        <f t="shared" si="9"/>
        <v>24432</v>
      </c>
      <c r="AM13" s="123">
        <f t="shared" si="9"/>
        <v>48728</v>
      </c>
      <c r="AN13" s="123">
        <f t="shared" si="9"/>
        <v>16121</v>
      </c>
      <c r="AO13" s="123">
        <f t="shared" si="9"/>
        <v>109450</v>
      </c>
      <c r="AP13" s="123">
        <f t="shared" si="9"/>
        <v>14318</v>
      </c>
      <c r="AQ13" s="123">
        <f t="shared" si="9"/>
        <v>5935</v>
      </c>
      <c r="AR13" s="123">
        <f t="shared" si="9"/>
        <v>13751</v>
      </c>
      <c r="AS13" s="123">
        <f t="shared" si="9"/>
        <v>20738</v>
      </c>
      <c r="AT13" s="123">
        <f t="shared" si="9"/>
        <v>31574</v>
      </c>
      <c r="AU13" s="123">
        <f t="shared" si="9"/>
        <v>45282</v>
      </c>
      <c r="AV13" s="123">
        <f t="shared" si="9"/>
        <v>19428</v>
      </c>
      <c r="AW13" s="123">
        <f t="shared" si="9"/>
        <v>45773</v>
      </c>
      <c r="AX13" s="123">
        <f t="shared" si="9"/>
        <v>1667</v>
      </c>
      <c r="AY13" s="123">
        <f t="shared" si="9"/>
        <v>6436</v>
      </c>
      <c r="AZ13" s="123">
        <f t="shared" si="9"/>
        <v>19386</v>
      </c>
      <c r="BA13" s="123">
        <f t="shared" si="9"/>
        <v>2325</v>
      </c>
      <c r="BB13" s="123">
        <f t="shared" si="9"/>
        <v>2537</v>
      </c>
      <c r="BC13" s="324">
        <f t="shared" si="9"/>
        <v>2096409</v>
      </c>
    </row>
    <row r="14" spans="1:55" ht="12.75">
      <c r="A14" s="406"/>
      <c r="B14" s="18">
        <v>7</v>
      </c>
      <c r="C14" s="55">
        <v>46099</v>
      </c>
      <c r="D14" s="63">
        <v>6275</v>
      </c>
      <c r="E14" s="23">
        <v>1232</v>
      </c>
      <c r="F14" s="23">
        <v>12262</v>
      </c>
      <c r="G14" s="70">
        <v>619</v>
      </c>
      <c r="H14" s="32">
        <v>4880</v>
      </c>
      <c r="I14" s="80">
        <v>17097</v>
      </c>
      <c r="J14" s="32">
        <v>996</v>
      </c>
      <c r="K14" s="32">
        <v>2265</v>
      </c>
      <c r="L14" s="32">
        <v>326</v>
      </c>
      <c r="M14" s="80">
        <v>17422</v>
      </c>
      <c r="N14" s="23">
        <v>797</v>
      </c>
      <c r="O14" s="22">
        <v>1010</v>
      </c>
      <c r="P14" s="23">
        <v>1853</v>
      </c>
      <c r="Q14" s="32">
        <v>617</v>
      </c>
      <c r="R14" s="23">
        <v>457</v>
      </c>
      <c r="S14" s="70">
        <v>39</v>
      </c>
      <c r="T14" s="23">
        <v>6027</v>
      </c>
      <c r="U14" s="70">
        <v>353</v>
      </c>
      <c r="V14" s="24">
        <v>59207</v>
      </c>
      <c r="W14" s="92">
        <v>10811</v>
      </c>
      <c r="X14" s="23">
        <v>7599</v>
      </c>
      <c r="Y14" s="92">
        <v>17187</v>
      </c>
      <c r="Z14" s="23">
        <v>2126</v>
      </c>
      <c r="AA14" s="92">
        <v>8341</v>
      </c>
      <c r="AB14" s="23">
        <v>3720</v>
      </c>
      <c r="AC14" s="86">
        <v>22997</v>
      </c>
      <c r="AD14" s="23">
        <v>3257</v>
      </c>
      <c r="AE14" s="86">
        <v>10751</v>
      </c>
      <c r="AF14" s="23">
        <v>781</v>
      </c>
      <c r="AG14" s="86">
        <v>29431</v>
      </c>
      <c r="AH14" s="24">
        <v>20460</v>
      </c>
      <c r="AI14" s="70">
        <v>8414</v>
      </c>
      <c r="AJ14" s="23">
        <v>4795</v>
      </c>
      <c r="AK14" s="70">
        <v>4774</v>
      </c>
      <c r="AL14" s="23">
        <v>5406</v>
      </c>
      <c r="AM14" s="70">
        <v>11009</v>
      </c>
      <c r="AN14" s="23">
        <v>6060</v>
      </c>
      <c r="AO14" s="24">
        <v>37124</v>
      </c>
      <c r="AP14" s="23">
        <v>4616</v>
      </c>
      <c r="AQ14" s="23">
        <v>3013</v>
      </c>
      <c r="AR14" s="23">
        <v>4885</v>
      </c>
      <c r="AS14" s="23">
        <v>6259</v>
      </c>
      <c r="AT14" s="23">
        <v>8388</v>
      </c>
      <c r="AU14" s="23">
        <v>8601</v>
      </c>
      <c r="AV14" s="23">
        <v>8686</v>
      </c>
      <c r="AW14" s="23">
        <v>15894</v>
      </c>
      <c r="AX14" s="23">
        <v>425</v>
      </c>
      <c r="AY14" s="23">
        <v>2218</v>
      </c>
      <c r="AZ14" s="23">
        <v>9087</v>
      </c>
      <c r="BA14" s="23">
        <v>1162</v>
      </c>
      <c r="BB14" s="32">
        <v>803</v>
      </c>
      <c r="BC14" s="36">
        <v>468913</v>
      </c>
    </row>
    <row r="15" spans="1:55" ht="12.75">
      <c r="A15" s="406"/>
      <c r="B15" s="18">
        <v>8</v>
      </c>
      <c r="C15" s="55">
        <v>46874</v>
      </c>
      <c r="D15" s="63">
        <v>6154</v>
      </c>
      <c r="E15" s="23">
        <v>1633</v>
      </c>
      <c r="F15" s="23">
        <v>8440</v>
      </c>
      <c r="G15" s="70">
        <v>692</v>
      </c>
      <c r="H15" s="32">
        <v>2912</v>
      </c>
      <c r="I15" s="80">
        <v>21823</v>
      </c>
      <c r="J15" s="32">
        <v>5665</v>
      </c>
      <c r="K15" s="32">
        <v>1818</v>
      </c>
      <c r="L15" s="32">
        <v>239</v>
      </c>
      <c r="M15" s="80">
        <v>39901</v>
      </c>
      <c r="N15" s="23">
        <v>379</v>
      </c>
      <c r="O15" s="22">
        <v>1700</v>
      </c>
      <c r="P15" s="23">
        <v>1649</v>
      </c>
      <c r="Q15" s="32">
        <v>581</v>
      </c>
      <c r="R15" s="23">
        <v>375</v>
      </c>
      <c r="S15" s="70">
        <v>42</v>
      </c>
      <c r="T15" s="23">
        <v>7466</v>
      </c>
      <c r="U15" s="70">
        <v>297</v>
      </c>
      <c r="V15" s="24">
        <v>61001</v>
      </c>
      <c r="W15" s="92">
        <v>11120</v>
      </c>
      <c r="X15" s="23">
        <v>6084</v>
      </c>
      <c r="Y15" s="92">
        <v>18401</v>
      </c>
      <c r="Z15" s="23">
        <v>3401</v>
      </c>
      <c r="AA15" s="92">
        <v>8721</v>
      </c>
      <c r="AB15" s="23">
        <v>6089</v>
      </c>
      <c r="AC15" s="86">
        <v>25871</v>
      </c>
      <c r="AD15" s="23">
        <v>4489</v>
      </c>
      <c r="AE15" s="86">
        <v>11211</v>
      </c>
      <c r="AF15" s="23">
        <v>887</v>
      </c>
      <c r="AG15" s="86">
        <v>28286</v>
      </c>
      <c r="AH15" s="24">
        <v>32093</v>
      </c>
      <c r="AI15" s="70">
        <v>5914</v>
      </c>
      <c r="AJ15" s="23">
        <v>4788</v>
      </c>
      <c r="AK15" s="70">
        <v>3017</v>
      </c>
      <c r="AL15" s="23">
        <v>5509</v>
      </c>
      <c r="AM15" s="70">
        <v>11594</v>
      </c>
      <c r="AN15" s="23">
        <v>4631</v>
      </c>
      <c r="AO15" s="24">
        <v>28145</v>
      </c>
      <c r="AP15" s="23">
        <v>3337</v>
      </c>
      <c r="AQ15" s="23">
        <v>1641</v>
      </c>
      <c r="AR15" s="23">
        <v>3576</v>
      </c>
      <c r="AS15" s="23">
        <v>5852</v>
      </c>
      <c r="AT15" s="23">
        <v>8948</v>
      </c>
      <c r="AU15" s="23">
        <v>12040</v>
      </c>
      <c r="AV15" s="23">
        <v>8083</v>
      </c>
      <c r="AW15" s="23">
        <v>14790</v>
      </c>
      <c r="AX15" s="23">
        <v>685</v>
      </c>
      <c r="AY15" s="23">
        <v>1531</v>
      </c>
      <c r="AZ15" s="23">
        <v>7164</v>
      </c>
      <c r="BA15" s="23">
        <v>783</v>
      </c>
      <c r="BB15" s="32">
        <v>621</v>
      </c>
      <c r="BC15" s="36">
        <v>498943</v>
      </c>
    </row>
    <row r="16" spans="1:55" ht="12.75">
      <c r="A16" s="406"/>
      <c r="B16" s="18">
        <v>9</v>
      </c>
      <c r="C16" s="56">
        <v>60307</v>
      </c>
      <c r="D16" s="64">
        <v>4925</v>
      </c>
      <c r="E16" s="26">
        <v>1595</v>
      </c>
      <c r="F16" s="26">
        <v>9314</v>
      </c>
      <c r="G16" s="71">
        <v>398</v>
      </c>
      <c r="H16" s="33">
        <v>3008</v>
      </c>
      <c r="I16" s="81">
        <v>18606</v>
      </c>
      <c r="J16" s="33">
        <v>4742</v>
      </c>
      <c r="K16" s="33">
        <v>2025</v>
      </c>
      <c r="L16" s="33">
        <v>399</v>
      </c>
      <c r="M16" s="81">
        <v>19007</v>
      </c>
      <c r="N16" s="26">
        <v>2557</v>
      </c>
      <c r="O16" s="25">
        <v>316</v>
      </c>
      <c r="P16" s="26">
        <v>1040</v>
      </c>
      <c r="Q16" s="33">
        <v>314</v>
      </c>
      <c r="R16" s="26">
        <v>281</v>
      </c>
      <c r="S16" s="71">
        <v>87</v>
      </c>
      <c r="T16" s="26">
        <v>6002</v>
      </c>
      <c r="U16" s="71">
        <v>174</v>
      </c>
      <c r="V16" s="27">
        <v>60127</v>
      </c>
      <c r="W16" s="93">
        <v>9836</v>
      </c>
      <c r="X16" s="26">
        <v>7791</v>
      </c>
      <c r="Y16" s="93">
        <v>17927</v>
      </c>
      <c r="Z16" s="26">
        <v>2270</v>
      </c>
      <c r="AA16" s="93">
        <v>9905</v>
      </c>
      <c r="AB16" s="26">
        <v>3698</v>
      </c>
      <c r="AC16" s="87">
        <v>22811</v>
      </c>
      <c r="AD16" s="26">
        <v>2324</v>
      </c>
      <c r="AE16" s="87">
        <v>11471</v>
      </c>
      <c r="AF16" s="26">
        <v>915</v>
      </c>
      <c r="AG16" s="87">
        <v>31261</v>
      </c>
      <c r="AH16" s="27">
        <v>19486</v>
      </c>
      <c r="AI16" s="71">
        <v>7338</v>
      </c>
      <c r="AJ16" s="26">
        <v>5356</v>
      </c>
      <c r="AK16" s="71">
        <v>4491</v>
      </c>
      <c r="AL16" s="26">
        <v>4844</v>
      </c>
      <c r="AM16" s="71">
        <v>13585</v>
      </c>
      <c r="AN16" s="26">
        <v>8987</v>
      </c>
      <c r="AO16" s="27">
        <v>36637</v>
      </c>
      <c r="AP16" s="26">
        <v>5679</v>
      </c>
      <c r="AQ16" s="26">
        <v>2233</v>
      </c>
      <c r="AR16" s="26">
        <v>5781</v>
      </c>
      <c r="AS16" s="26">
        <v>5586</v>
      </c>
      <c r="AT16" s="26">
        <v>7079</v>
      </c>
      <c r="AU16" s="26">
        <v>11703</v>
      </c>
      <c r="AV16" s="26">
        <v>5674</v>
      </c>
      <c r="AW16" s="26">
        <v>14369</v>
      </c>
      <c r="AX16" s="26">
        <v>576</v>
      </c>
      <c r="AY16" s="26">
        <v>1847</v>
      </c>
      <c r="AZ16" s="26">
        <v>7582</v>
      </c>
      <c r="BA16" s="26">
        <v>799</v>
      </c>
      <c r="BB16" s="33">
        <v>464</v>
      </c>
      <c r="BC16" s="36">
        <v>485529</v>
      </c>
    </row>
    <row r="17" spans="1:55" ht="12.75">
      <c r="A17" s="406"/>
      <c r="B17" s="40" t="s">
        <v>111</v>
      </c>
      <c r="C17" s="57">
        <f aca="true" t="shared" si="10" ref="C17:AH17">SUM(C14:C16)</f>
        <v>153280</v>
      </c>
      <c r="D17" s="65">
        <f t="shared" si="10"/>
        <v>17354</v>
      </c>
      <c r="E17" s="29">
        <f t="shared" si="10"/>
        <v>4460</v>
      </c>
      <c r="F17" s="29">
        <f t="shared" si="10"/>
        <v>30016</v>
      </c>
      <c r="G17" s="72">
        <f t="shared" si="10"/>
        <v>1709</v>
      </c>
      <c r="H17" s="34">
        <f t="shared" si="10"/>
        <v>10800</v>
      </c>
      <c r="I17" s="82">
        <f t="shared" si="10"/>
        <v>57526</v>
      </c>
      <c r="J17" s="34">
        <f t="shared" si="10"/>
        <v>11403</v>
      </c>
      <c r="K17" s="34">
        <f t="shared" si="10"/>
        <v>6108</v>
      </c>
      <c r="L17" s="34">
        <f t="shared" si="10"/>
        <v>964</v>
      </c>
      <c r="M17" s="82">
        <f t="shared" si="10"/>
        <v>76330</v>
      </c>
      <c r="N17" s="29">
        <f t="shared" si="10"/>
        <v>3733</v>
      </c>
      <c r="O17" s="28">
        <f t="shared" si="10"/>
        <v>3026</v>
      </c>
      <c r="P17" s="29">
        <f t="shared" si="10"/>
        <v>4542</v>
      </c>
      <c r="Q17" s="34">
        <f t="shared" si="10"/>
        <v>1512</v>
      </c>
      <c r="R17" s="29">
        <f t="shared" si="10"/>
        <v>1113</v>
      </c>
      <c r="S17" s="72">
        <f t="shared" si="10"/>
        <v>168</v>
      </c>
      <c r="T17" s="29">
        <f t="shared" si="10"/>
        <v>19495</v>
      </c>
      <c r="U17" s="72">
        <f t="shared" si="10"/>
        <v>824</v>
      </c>
      <c r="V17" s="30">
        <f t="shared" si="10"/>
        <v>180335</v>
      </c>
      <c r="W17" s="94">
        <f t="shared" si="10"/>
        <v>31767</v>
      </c>
      <c r="X17" s="29">
        <f t="shared" si="10"/>
        <v>21474</v>
      </c>
      <c r="Y17" s="94">
        <f t="shared" si="10"/>
        <v>53515</v>
      </c>
      <c r="Z17" s="29">
        <f t="shared" si="10"/>
        <v>7797</v>
      </c>
      <c r="AA17" s="94">
        <f t="shared" si="10"/>
        <v>26967</v>
      </c>
      <c r="AB17" s="29">
        <f t="shared" si="10"/>
        <v>13507</v>
      </c>
      <c r="AC17" s="72">
        <f t="shared" si="10"/>
        <v>71679</v>
      </c>
      <c r="AD17" s="29">
        <f t="shared" si="10"/>
        <v>10070</v>
      </c>
      <c r="AE17" s="72">
        <f t="shared" si="10"/>
        <v>33433</v>
      </c>
      <c r="AF17" s="29">
        <f t="shared" si="10"/>
        <v>2583</v>
      </c>
      <c r="AG17" s="72">
        <f t="shared" si="10"/>
        <v>88978</v>
      </c>
      <c r="AH17" s="30">
        <f t="shared" si="10"/>
        <v>72039</v>
      </c>
      <c r="AI17" s="72">
        <f aca="true" t="shared" si="11" ref="AI17:BC17">SUM(AI14:AI16)</f>
        <v>21666</v>
      </c>
      <c r="AJ17" s="29">
        <f t="shared" si="11"/>
        <v>14939</v>
      </c>
      <c r="AK17" s="72">
        <f t="shared" si="11"/>
        <v>12282</v>
      </c>
      <c r="AL17" s="29">
        <f t="shared" si="11"/>
        <v>15759</v>
      </c>
      <c r="AM17" s="72">
        <f t="shared" si="11"/>
        <v>36188</v>
      </c>
      <c r="AN17" s="29">
        <f t="shared" si="11"/>
        <v>19678</v>
      </c>
      <c r="AO17" s="30">
        <f t="shared" si="11"/>
        <v>101906</v>
      </c>
      <c r="AP17" s="29">
        <f t="shared" si="11"/>
        <v>13632</v>
      </c>
      <c r="AQ17" s="29">
        <f t="shared" si="11"/>
        <v>6887</v>
      </c>
      <c r="AR17" s="29">
        <f t="shared" si="11"/>
        <v>14242</v>
      </c>
      <c r="AS17" s="29">
        <f t="shared" si="11"/>
        <v>17697</v>
      </c>
      <c r="AT17" s="29">
        <f t="shared" si="11"/>
        <v>24415</v>
      </c>
      <c r="AU17" s="29">
        <f t="shared" si="11"/>
        <v>32344</v>
      </c>
      <c r="AV17" s="29">
        <f t="shared" si="11"/>
        <v>22443</v>
      </c>
      <c r="AW17" s="29">
        <f t="shared" si="11"/>
        <v>45053</v>
      </c>
      <c r="AX17" s="29">
        <f t="shared" si="11"/>
        <v>1686</v>
      </c>
      <c r="AY17" s="29">
        <f t="shared" si="11"/>
        <v>5596</v>
      </c>
      <c r="AZ17" s="29">
        <f t="shared" si="11"/>
        <v>23833</v>
      </c>
      <c r="BA17" s="29">
        <f t="shared" si="11"/>
        <v>2744</v>
      </c>
      <c r="BB17" s="34">
        <f t="shared" si="11"/>
        <v>1888</v>
      </c>
      <c r="BC17" s="37">
        <f t="shared" si="11"/>
        <v>1453385</v>
      </c>
    </row>
    <row r="18" spans="1:55" ht="12.75">
      <c r="A18" s="406"/>
      <c r="B18" s="147" t="s">
        <v>112</v>
      </c>
      <c r="C18" s="141">
        <f>C13+C17</f>
        <v>446014</v>
      </c>
      <c r="D18" s="125">
        <f aca="true" t="shared" si="12" ref="D18:BC18">D13+D17</f>
        <v>45226</v>
      </c>
      <c r="E18" s="125">
        <f t="shared" si="12"/>
        <v>11418</v>
      </c>
      <c r="F18" s="125">
        <f t="shared" si="12"/>
        <v>66772</v>
      </c>
      <c r="G18" s="125">
        <f t="shared" si="12"/>
        <v>4314</v>
      </c>
      <c r="H18" s="125">
        <f t="shared" si="12"/>
        <v>26033</v>
      </c>
      <c r="I18" s="124">
        <f t="shared" si="12"/>
        <v>153330</v>
      </c>
      <c r="J18" s="125">
        <f t="shared" si="12"/>
        <v>23565</v>
      </c>
      <c r="K18" s="125">
        <f t="shared" si="12"/>
        <v>18305</v>
      </c>
      <c r="L18" s="125">
        <f t="shared" si="12"/>
        <v>2375</v>
      </c>
      <c r="M18" s="124">
        <f t="shared" si="12"/>
        <v>214861</v>
      </c>
      <c r="N18" s="125">
        <f t="shared" si="12"/>
        <v>10257</v>
      </c>
      <c r="O18" s="125">
        <f t="shared" si="12"/>
        <v>4871</v>
      </c>
      <c r="P18" s="125">
        <f t="shared" si="12"/>
        <v>11152</v>
      </c>
      <c r="Q18" s="125">
        <f t="shared" si="12"/>
        <v>3350</v>
      </c>
      <c r="R18" s="125">
        <f t="shared" si="12"/>
        <v>3140</v>
      </c>
      <c r="S18" s="125">
        <f t="shared" si="12"/>
        <v>461</v>
      </c>
      <c r="T18" s="125">
        <f t="shared" si="12"/>
        <v>51859</v>
      </c>
      <c r="U18" s="125">
        <f t="shared" si="12"/>
        <v>1396</v>
      </c>
      <c r="V18" s="124">
        <f t="shared" si="12"/>
        <v>442834</v>
      </c>
      <c r="W18" s="124">
        <f t="shared" si="12"/>
        <v>73357</v>
      </c>
      <c r="X18" s="125">
        <f t="shared" si="12"/>
        <v>54854</v>
      </c>
      <c r="Y18" s="124">
        <f t="shared" si="12"/>
        <v>120075</v>
      </c>
      <c r="Z18" s="125">
        <f t="shared" si="12"/>
        <v>18454</v>
      </c>
      <c r="AA18" s="124">
        <f t="shared" si="12"/>
        <v>68990</v>
      </c>
      <c r="AB18" s="125">
        <f t="shared" si="12"/>
        <v>30728</v>
      </c>
      <c r="AC18" s="125">
        <f t="shared" si="12"/>
        <v>192427</v>
      </c>
      <c r="AD18" s="125">
        <f t="shared" si="12"/>
        <v>32387</v>
      </c>
      <c r="AE18" s="125">
        <f t="shared" si="12"/>
        <v>89755</v>
      </c>
      <c r="AF18" s="125">
        <f t="shared" si="12"/>
        <v>10114</v>
      </c>
      <c r="AG18" s="125">
        <f t="shared" si="12"/>
        <v>237028</v>
      </c>
      <c r="AH18" s="124">
        <f t="shared" si="12"/>
        <v>146018</v>
      </c>
      <c r="AI18" s="125">
        <f t="shared" si="12"/>
        <v>52949</v>
      </c>
      <c r="AJ18" s="125">
        <f t="shared" si="12"/>
        <v>39331</v>
      </c>
      <c r="AK18" s="125">
        <f t="shared" si="12"/>
        <v>27922</v>
      </c>
      <c r="AL18" s="125">
        <f t="shared" si="12"/>
        <v>40191</v>
      </c>
      <c r="AM18" s="125">
        <f t="shared" si="12"/>
        <v>84916</v>
      </c>
      <c r="AN18" s="125">
        <f t="shared" si="12"/>
        <v>35799</v>
      </c>
      <c r="AO18" s="124">
        <f t="shared" si="12"/>
        <v>211356</v>
      </c>
      <c r="AP18" s="125">
        <f t="shared" si="12"/>
        <v>27950</v>
      </c>
      <c r="AQ18" s="125">
        <f t="shared" si="12"/>
        <v>12822</v>
      </c>
      <c r="AR18" s="125">
        <f t="shared" si="12"/>
        <v>27993</v>
      </c>
      <c r="AS18" s="125">
        <f t="shared" si="12"/>
        <v>38435</v>
      </c>
      <c r="AT18" s="125">
        <f t="shared" si="12"/>
        <v>55989</v>
      </c>
      <c r="AU18" s="125">
        <f t="shared" si="12"/>
        <v>77626</v>
      </c>
      <c r="AV18" s="125">
        <f t="shared" si="12"/>
        <v>41871</v>
      </c>
      <c r="AW18" s="125">
        <f t="shared" si="12"/>
        <v>90826</v>
      </c>
      <c r="AX18" s="125">
        <f t="shared" si="12"/>
        <v>3353</v>
      </c>
      <c r="AY18" s="125">
        <f t="shared" si="12"/>
        <v>12032</v>
      </c>
      <c r="AZ18" s="125">
        <f t="shared" si="12"/>
        <v>43219</v>
      </c>
      <c r="BA18" s="125">
        <f t="shared" si="12"/>
        <v>5069</v>
      </c>
      <c r="BB18" s="125">
        <f t="shared" si="12"/>
        <v>4425</v>
      </c>
      <c r="BC18" s="325">
        <f t="shared" si="12"/>
        <v>3549794</v>
      </c>
    </row>
    <row r="19" spans="1:56" ht="12.75">
      <c r="A19" s="406"/>
      <c r="B19" s="18">
        <v>10</v>
      </c>
      <c r="C19" s="328">
        <v>58903</v>
      </c>
      <c r="D19" s="64">
        <v>4697</v>
      </c>
      <c r="E19" s="26">
        <v>1286</v>
      </c>
      <c r="F19" s="26">
        <v>7924</v>
      </c>
      <c r="G19" s="71">
        <v>544</v>
      </c>
      <c r="H19" s="33">
        <v>3077</v>
      </c>
      <c r="I19" s="81">
        <v>18242</v>
      </c>
      <c r="J19" s="33">
        <v>5261</v>
      </c>
      <c r="K19" s="33">
        <v>2087</v>
      </c>
      <c r="L19" s="33">
        <v>263</v>
      </c>
      <c r="M19" s="81">
        <v>18350</v>
      </c>
      <c r="N19" s="26">
        <v>2975</v>
      </c>
      <c r="O19" s="71">
        <v>387</v>
      </c>
      <c r="P19" s="26">
        <v>1142</v>
      </c>
      <c r="Q19" s="71">
        <v>436</v>
      </c>
      <c r="R19" s="26">
        <v>368</v>
      </c>
      <c r="S19" s="71">
        <v>58</v>
      </c>
      <c r="T19" s="26">
        <v>8471</v>
      </c>
      <c r="U19" s="71">
        <v>112</v>
      </c>
      <c r="V19" s="27">
        <v>74769</v>
      </c>
      <c r="W19" s="93">
        <v>9925</v>
      </c>
      <c r="X19" s="26">
        <v>6624</v>
      </c>
      <c r="Y19" s="93">
        <v>13761</v>
      </c>
      <c r="Z19" s="26">
        <v>2431</v>
      </c>
      <c r="AA19" s="93">
        <v>13020</v>
      </c>
      <c r="AB19" s="26">
        <v>2958</v>
      </c>
      <c r="AC19" s="87">
        <v>25638</v>
      </c>
      <c r="AD19" s="26">
        <v>2720</v>
      </c>
      <c r="AE19" s="87">
        <v>11891</v>
      </c>
      <c r="AF19" s="26">
        <v>1657</v>
      </c>
      <c r="AG19" s="87">
        <v>35049</v>
      </c>
      <c r="AH19" s="27">
        <v>16290</v>
      </c>
      <c r="AI19" s="71">
        <v>5717</v>
      </c>
      <c r="AJ19" s="26">
        <v>5785</v>
      </c>
      <c r="AK19" s="71">
        <v>3608</v>
      </c>
      <c r="AL19" s="26">
        <v>5798</v>
      </c>
      <c r="AM19" s="71">
        <v>15942</v>
      </c>
      <c r="AN19" s="26">
        <v>5259</v>
      </c>
      <c r="AO19" s="27">
        <v>29780</v>
      </c>
      <c r="AP19" s="26">
        <v>4258</v>
      </c>
      <c r="AQ19" s="26">
        <v>1550</v>
      </c>
      <c r="AR19" s="26">
        <v>3629</v>
      </c>
      <c r="AS19" s="26">
        <v>5761</v>
      </c>
      <c r="AT19" s="26">
        <v>6677</v>
      </c>
      <c r="AU19" s="26">
        <v>10476</v>
      </c>
      <c r="AV19" s="26">
        <v>5051</v>
      </c>
      <c r="AW19" s="26">
        <v>12944</v>
      </c>
      <c r="AX19" s="26">
        <v>470</v>
      </c>
      <c r="AY19" s="26">
        <v>1829</v>
      </c>
      <c r="AZ19" s="26">
        <v>4148</v>
      </c>
      <c r="BA19" s="26">
        <v>537</v>
      </c>
      <c r="BB19" s="33">
        <v>518</v>
      </c>
      <c r="BC19" s="36">
        <v>481053</v>
      </c>
      <c r="BD19" s="98"/>
    </row>
    <row r="20" spans="1:55" ht="12.75">
      <c r="A20" s="406"/>
      <c r="B20" s="18">
        <v>11</v>
      </c>
      <c r="C20" s="328">
        <v>59266</v>
      </c>
      <c r="D20" s="64">
        <v>4796</v>
      </c>
      <c r="E20" s="26">
        <v>1228</v>
      </c>
      <c r="F20" s="26">
        <v>3666</v>
      </c>
      <c r="G20" s="71">
        <v>364</v>
      </c>
      <c r="H20" s="33">
        <v>1764</v>
      </c>
      <c r="I20" s="81">
        <v>13352</v>
      </c>
      <c r="J20" s="33">
        <v>1902</v>
      </c>
      <c r="K20" s="33">
        <v>1819</v>
      </c>
      <c r="L20" s="33">
        <v>139</v>
      </c>
      <c r="M20" s="81">
        <v>14304</v>
      </c>
      <c r="N20" s="26">
        <v>1833</v>
      </c>
      <c r="O20" s="71">
        <v>298</v>
      </c>
      <c r="P20" s="26">
        <v>779</v>
      </c>
      <c r="Q20" s="71">
        <v>277</v>
      </c>
      <c r="R20" s="26">
        <v>437</v>
      </c>
      <c r="S20" s="71">
        <v>95</v>
      </c>
      <c r="T20" s="26">
        <v>8897</v>
      </c>
      <c r="U20" s="71">
        <v>77</v>
      </c>
      <c r="V20" s="27">
        <v>41733</v>
      </c>
      <c r="W20" s="93">
        <v>6514</v>
      </c>
      <c r="X20" s="26">
        <v>4285</v>
      </c>
      <c r="Y20" s="93">
        <v>10635</v>
      </c>
      <c r="Z20" s="26">
        <v>1291</v>
      </c>
      <c r="AA20" s="93">
        <v>7039</v>
      </c>
      <c r="AB20" s="26">
        <v>3018</v>
      </c>
      <c r="AC20" s="87">
        <v>22318</v>
      </c>
      <c r="AD20" s="26">
        <v>2768</v>
      </c>
      <c r="AE20" s="87">
        <v>12084</v>
      </c>
      <c r="AF20" s="26">
        <v>884</v>
      </c>
      <c r="AG20" s="87">
        <v>25346</v>
      </c>
      <c r="AH20" s="27">
        <v>7921</v>
      </c>
      <c r="AI20" s="71">
        <v>3739</v>
      </c>
      <c r="AJ20" s="26">
        <v>3516</v>
      </c>
      <c r="AK20" s="71">
        <v>7391</v>
      </c>
      <c r="AL20" s="26">
        <v>4084</v>
      </c>
      <c r="AM20" s="71">
        <v>10157</v>
      </c>
      <c r="AN20" s="26">
        <v>2373</v>
      </c>
      <c r="AO20" s="27">
        <v>16424</v>
      </c>
      <c r="AP20" s="26">
        <v>1653</v>
      </c>
      <c r="AQ20" s="26">
        <v>748</v>
      </c>
      <c r="AR20" s="26">
        <v>1570</v>
      </c>
      <c r="AS20" s="26">
        <v>3941</v>
      </c>
      <c r="AT20" s="26">
        <v>3297</v>
      </c>
      <c r="AU20" s="26">
        <v>7974</v>
      </c>
      <c r="AV20" s="26">
        <v>2800</v>
      </c>
      <c r="AW20" s="26">
        <v>9162</v>
      </c>
      <c r="AX20" s="26">
        <v>226</v>
      </c>
      <c r="AY20" s="26">
        <v>1237</v>
      </c>
      <c r="AZ20" s="26">
        <v>1693</v>
      </c>
      <c r="BA20" s="26">
        <v>252</v>
      </c>
      <c r="BB20" s="33">
        <v>285</v>
      </c>
      <c r="BC20" s="36">
        <v>343651</v>
      </c>
    </row>
    <row r="21" spans="1:55" ht="12.75">
      <c r="A21" s="406"/>
      <c r="B21" s="18">
        <v>12</v>
      </c>
      <c r="C21" s="328">
        <v>62323</v>
      </c>
      <c r="D21" s="64">
        <v>3718</v>
      </c>
      <c r="E21" s="26">
        <v>1546</v>
      </c>
      <c r="F21" s="26">
        <v>2654</v>
      </c>
      <c r="G21" s="71">
        <v>397</v>
      </c>
      <c r="H21" s="33">
        <v>1848</v>
      </c>
      <c r="I21" s="81">
        <v>18789</v>
      </c>
      <c r="J21" s="33">
        <v>2729</v>
      </c>
      <c r="K21" s="33">
        <v>1614</v>
      </c>
      <c r="L21" s="33">
        <v>98</v>
      </c>
      <c r="M21" s="81">
        <v>29972</v>
      </c>
      <c r="N21" s="26">
        <v>1648</v>
      </c>
      <c r="O21" s="71">
        <v>615</v>
      </c>
      <c r="P21" s="26">
        <v>1161</v>
      </c>
      <c r="Q21" s="71">
        <v>348</v>
      </c>
      <c r="R21" s="26">
        <v>332</v>
      </c>
      <c r="S21" s="71">
        <v>45</v>
      </c>
      <c r="T21" s="26">
        <v>3681</v>
      </c>
      <c r="U21" s="71">
        <v>76</v>
      </c>
      <c r="V21" s="27">
        <v>44017</v>
      </c>
      <c r="W21" s="93">
        <v>7865</v>
      </c>
      <c r="X21" s="26">
        <v>3519</v>
      </c>
      <c r="Y21" s="93">
        <v>5864</v>
      </c>
      <c r="Z21" s="26">
        <v>1338</v>
      </c>
      <c r="AA21" s="93">
        <v>9135</v>
      </c>
      <c r="AB21" s="26">
        <v>4185</v>
      </c>
      <c r="AC21" s="87">
        <v>27810</v>
      </c>
      <c r="AD21" s="26">
        <v>8345</v>
      </c>
      <c r="AE21" s="87">
        <v>10899</v>
      </c>
      <c r="AF21" s="26">
        <v>1429</v>
      </c>
      <c r="AG21" s="87">
        <v>25463</v>
      </c>
      <c r="AH21" s="27">
        <v>8799</v>
      </c>
      <c r="AI21" s="71">
        <v>2352</v>
      </c>
      <c r="AJ21" s="26">
        <v>3761</v>
      </c>
      <c r="AK21" s="71">
        <v>2458</v>
      </c>
      <c r="AL21" s="26">
        <v>5266</v>
      </c>
      <c r="AM21" s="71">
        <v>9034</v>
      </c>
      <c r="AN21" s="26">
        <v>2123</v>
      </c>
      <c r="AO21" s="27">
        <v>13414</v>
      </c>
      <c r="AP21" s="26">
        <v>1711</v>
      </c>
      <c r="AQ21" s="26">
        <v>750</v>
      </c>
      <c r="AR21" s="26">
        <v>1608</v>
      </c>
      <c r="AS21" s="26">
        <v>3715</v>
      </c>
      <c r="AT21" s="26">
        <v>3829</v>
      </c>
      <c r="AU21" s="26">
        <v>8612</v>
      </c>
      <c r="AV21" s="26">
        <v>2746</v>
      </c>
      <c r="AW21" s="26">
        <v>9491</v>
      </c>
      <c r="AX21" s="26">
        <v>437</v>
      </c>
      <c r="AY21" s="26">
        <v>1517</v>
      </c>
      <c r="AZ21" s="26">
        <v>3022</v>
      </c>
      <c r="BA21" s="26">
        <v>381</v>
      </c>
      <c r="BB21" s="33">
        <v>386</v>
      </c>
      <c r="BC21" s="36">
        <v>368875</v>
      </c>
    </row>
    <row r="22" spans="1:55" ht="13.5" thickBot="1">
      <c r="A22" s="39"/>
      <c r="B22" s="40" t="s">
        <v>109</v>
      </c>
      <c r="C22" s="329">
        <f aca="true" t="shared" si="13" ref="C22:AH22">SUM(C19:C21)</f>
        <v>180492</v>
      </c>
      <c r="D22" s="330">
        <f t="shared" si="13"/>
        <v>13211</v>
      </c>
      <c r="E22" s="331">
        <f t="shared" si="13"/>
        <v>4060</v>
      </c>
      <c r="F22" s="331">
        <f t="shared" si="13"/>
        <v>14244</v>
      </c>
      <c r="G22" s="332">
        <f t="shared" si="13"/>
        <v>1305</v>
      </c>
      <c r="H22" s="333">
        <f t="shared" si="13"/>
        <v>6689</v>
      </c>
      <c r="I22" s="334">
        <f t="shared" si="13"/>
        <v>50383</v>
      </c>
      <c r="J22" s="333">
        <f t="shared" si="13"/>
        <v>9892</v>
      </c>
      <c r="K22" s="333">
        <f t="shared" si="13"/>
        <v>5520</v>
      </c>
      <c r="L22" s="333">
        <f t="shared" si="13"/>
        <v>500</v>
      </c>
      <c r="M22" s="334">
        <f t="shared" si="13"/>
        <v>62626</v>
      </c>
      <c r="N22" s="331">
        <f t="shared" si="13"/>
        <v>6456</v>
      </c>
      <c r="O22" s="332">
        <f t="shared" si="13"/>
        <v>1300</v>
      </c>
      <c r="P22" s="331">
        <f t="shared" si="13"/>
        <v>3082</v>
      </c>
      <c r="Q22" s="332">
        <f t="shared" si="13"/>
        <v>1061</v>
      </c>
      <c r="R22" s="331">
        <f t="shared" si="13"/>
        <v>1137</v>
      </c>
      <c r="S22" s="332">
        <f t="shared" si="13"/>
        <v>198</v>
      </c>
      <c r="T22" s="331">
        <f t="shared" si="13"/>
        <v>21049</v>
      </c>
      <c r="U22" s="332">
        <f t="shared" si="13"/>
        <v>265</v>
      </c>
      <c r="V22" s="335">
        <f t="shared" si="13"/>
        <v>160519</v>
      </c>
      <c r="W22" s="336">
        <f t="shared" si="13"/>
        <v>24304</v>
      </c>
      <c r="X22" s="331">
        <f t="shared" si="13"/>
        <v>14428</v>
      </c>
      <c r="Y22" s="336">
        <f t="shared" si="13"/>
        <v>30260</v>
      </c>
      <c r="Z22" s="331">
        <f t="shared" si="13"/>
        <v>5060</v>
      </c>
      <c r="AA22" s="336">
        <f t="shared" si="13"/>
        <v>29194</v>
      </c>
      <c r="AB22" s="331">
        <f t="shared" si="13"/>
        <v>10161</v>
      </c>
      <c r="AC22" s="337">
        <f t="shared" si="13"/>
        <v>75766</v>
      </c>
      <c r="AD22" s="331">
        <f t="shared" si="13"/>
        <v>13833</v>
      </c>
      <c r="AE22" s="337">
        <f t="shared" si="13"/>
        <v>34874</v>
      </c>
      <c r="AF22" s="331">
        <f t="shared" si="13"/>
        <v>3970</v>
      </c>
      <c r="AG22" s="337">
        <f t="shared" si="13"/>
        <v>85858</v>
      </c>
      <c r="AH22" s="335">
        <f t="shared" si="13"/>
        <v>33010</v>
      </c>
      <c r="AI22" s="332">
        <f aca="true" t="shared" si="14" ref="AI22:BC22">SUM(AI19:AI21)</f>
        <v>11808</v>
      </c>
      <c r="AJ22" s="331">
        <f t="shared" si="14"/>
        <v>13062</v>
      </c>
      <c r="AK22" s="332">
        <f t="shared" si="14"/>
        <v>13457</v>
      </c>
      <c r="AL22" s="331">
        <f t="shared" si="14"/>
        <v>15148</v>
      </c>
      <c r="AM22" s="332">
        <f t="shared" si="14"/>
        <v>35133</v>
      </c>
      <c r="AN22" s="331">
        <f t="shared" si="14"/>
        <v>9755</v>
      </c>
      <c r="AO22" s="335">
        <f t="shared" si="14"/>
        <v>59618</v>
      </c>
      <c r="AP22" s="331">
        <f t="shared" si="14"/>
        <v>7622</v>
      </c>
      <c r="AQ22" s="331">
        <f t="shared" si="14"/>
        <v>3048</v>
      </c>
      <c r="AR22" s="331">
        <f t="shared" si="14"/>
        <v>6807</v>
      </c>
      <c r="AS22" s="331">
        <f t="shared" si="14"/>
        <v>13417</v>
      </c>
      <c r="AT22" s="331">
        <f t="shared" si="14"/>
        <v>13803</v>
      </c>
      <c r="AU22" s="331">
        <f t="shared" si="14"/>
        <v>27062</v>
      </c>
      <c r="AV22" s="331">
        <f t="shared" si="14"/>
        <v>10597</v>
      </c>
      <c r="AW22" s="331">
        <f t="shared" si="14"/>
        <v>31597</v>
      </c>
      <c r="AX22" s="331">
        <f t="shared" si="14"/>
        <v>1133</v>
      </c>
      <c r="AY22" s="331">
        <f t="shared" si="14"/>
        <v>4583</v>
      </c>
      <c r="AZ22" s="331">
        <f t="shared" si="14"/>
        <v>8863</v>
      </c>
      <c r="BA22" s="331">
        <f t="shared" si="14"/>
        <v>1170</v>
      </c>
      <c r="BB22" s="333">
        <f t="shared" si="14"/>
        <v>1189</v>
      </c>
      <c r="BC22" s="338">
        <f t="shared" si="14"/>
        <v>1193579</v>
      </c>
    </row>
    <row r="23" spans="1:55" ht="19.5" customHeight="1" thickBot="1">
      <c r="A23" s="126"/>
      <c r="B23" s="380" t="s">
        <v>118</v>
      </c>
      <c r="C23" s="58">
        <f>C18+C22</f>
        <v>626506</v>
      </c>
      <c r="D23" s="66">
        <f aca="true" t="shared" si="15" ref="D23:BC23">D18+D22</f>
        <v>58437</v>
      </c>
      <c r="E23" s="67">
        <f t="shared" si="15"/>
        <v>15478</v>
      </c>
      <c r="F23" s="67">
        <f t="shared" si="15"/>
        <v>81016</v>
      </c>
      <c r="G23" s="73">
        <f t="shared" si="15"/>
        <v>5619</v>
      </c>
      <c r="H23" s="75">
        <f t="shared" si="15"/>
        <v>32722</v>
      </c>
      <c r="I23" s="75">
        <f t="shared" si="15"/>
        <v>203713</v>
      </c>
      <c r="J23" s="75">
        <f t="shared" si="15"/>
        <v>33457</v>
      </c>
      <c r="K23" s="75">
        <f t="shared" si="15"/>
        <v>23825</v>
      </c>
      <c r="L23" s="75">
        <f t="shared" si="15"/>
        <v>2875</v>
      </c>
      <c r="M23" s="75">
        <f t="shared" si="15"/>
        <v>277487</v>
      </c>
      <c r="N23" s="67">
        <f t="shared" si="15"/>
        <v>16713</v>
      </c>
      <c r="O23" s="73">
        <f t="shared" si="15"/>
        <v>6171</v>
      </c>
      <c r="P23" s="67">
        <f t="shared" si="15"/>
        <v>14234</v>
      </c>
      <c r="Q23" s="73">
        <f t="shared" si="15"/>
        <v>4411</v>
      </c>
      <c r="R23" s="67">
        <f t="shared" si="15"/>
        <v>4277</v>
      </c>
      <c r="S23" s="73">
        <f t="shared" si="15"/>
        <v>659</v>
      </c>
      <c r="T23" s="67">
        <f t="shared" si="15"/>
        <v>72908</v>
      </c>
      <c r="U23" s="73">
        <f t="shared" si="15"/>
        <v>1661</v>
      </c>
      <c r="V23" s="67">
        <f t="shared" si="15"/>
        <v>603353</v>
      </c>
      <c r="W23" s="73">
        <f t="shared" si="15"/>
        <v>97661</v>
      </c>
      <c r="X23" s="67">
        <f t="shared" si="15"/>
        <v>69282</v>
      </c>
      <c r="Y23" s="73">
        <f t="shared" si="15"/>
        <v>150335</v>
      </c>
      <c r="Z23" s="67">
        <f t="shared" si="15"/>
        <v>23514</v>
      </c>
      <c r="AA23" s="73">
        <f t="shared" si="15"/>
        <v>98184</v>
      </c>
      <c r="AB23" s="67">
        <f t="shared" si="15"/>
        <v>40889</v>
      </c>
      <c r="AC23" s="88">
        <f t="shared" si="15"/>
        <v>268193</v>
      </c>
      <c r="AD23" s="67">
        <f t="shared" si="15"/>
        <v>46220</v>
      </c>
      <c r="AE23" s="88">
        <f t="shared" si="15"/>
        <v>124629</v>
      </c>
      <c r="AF23" s="67">
        <f t="shared" si="15"/>
        <v>14084</v>
      </c>
      <c r="AG23" s="88">
        <f t="shared" si="15"/>
        <v>322886</v>
      </c>
      <c r="AH23" s="67">
        <f t="shared" si="15"/>
        <v>179028</v>
      </c>
      <c r="AI23" s="73">
        <f t="shared" si="15"/>
        <v>64757</v>
      </c>
      <c r="AJ23" s="67">
        <f t="shared" si="15"/>
        <v>52393</v>
      </c>
      <c r="AK23" s="73">
        <f t="shared" si="15"/>
        <v>41379</v>
      </c>
      <c r="AL23" s="67">
        <f t="shared" si="15"/>
        <v>55339</v>
      </c>
      <c r="AM23" s="73">
        <f t="shared" si="15"/>
        <v>120049</v>
      </c>
      <c r="AN23" s="67">
        <f t="shared" si="15"/>
        <v>45554</v>
      </c>
      <c r="AO23" s="60">
        <f aca="true" t="shared" si="16" ref="AO23:AX23">AO18+AO22</f>
        <v>270974</v>
      </c>
      <c r="AP23" s="60">
        <f t="shared" si="16"/>
        <v>35572</v>
      </c>
      <c r="AQ23" s="60">
        <f t="shared" si="16"/>
        <v>15870</v>
      </c>
      <c r="AR23" s="60">
        <f t="shared" si="16"/>
        <v>34800</v>
      </c>
      <c r="AS23" s="60">
        <f t="shared" si="16"/>
        <v>51852</v>
      </c>
      <c r="AT23" s="60">
        <f t="shared" si="16"/>
        <v>69792</v>
      </c>
      <c r="AU23" s="60">
        <f t="shared" si="16"/>
        <v>104688</v>
      </c>
      <c r="AV23" s="60">
        <f t="shared" si="16"/>
        <v>52468</v>
      </c>
      <c r="AW23" s="60">
        <f t="shared" si="16"/>
        <v>122423</v>
      </c>
      <c r="AX23" s="60">
        <f t="shared" si="16"/>
        <v>4486</v>
      </c>
      <c r="AY23" s="46">
        <f t="shared" si="15"/>
        <v>16615</v>
      </c>
      <c r="AZ23" s="46">
        <f t="shared" si="15"/>
        <v>52082</v>
      </c>
      <c r="BA23" s="46">
        <f t="shared" si="15"/>
        <v>6239</v>
      </c>
      <c r="BB23" s="322">
        <f t="shared" si="15"/>
        <v>5614</v>
      </c>
      <c r="BC23" s="58">
        <f t="shared" si="15"/>
        <v>4743373</v>
      </c>
    </row>
    <row r="24" spans="1:55" ht="6" customHeight="1">
      <c r="A24" s="384"/>
      <c r="B24" s="385"/>
      <c r="C24" s="349"/>
      <c r="D24" s="350"/>
      <c r="E24" s="351"/>
      <c r="F24" s="351"/>
      <c r="G24" s="352"/>
      <c r="H24" s="353"/>
      <c r="I24" s="353"/>
      <c r="J24" s="353"/>
      <c r="K24" s="353"/>
      <c r="L24" s="353"/>
      <c r="M24" s="353"/>
      <c r="N24" s="351"/>
      <c r="O24" s="352"/>
      <c r="P24" s="351"/>
      <c r="Q24" s="352"/>
      <c r="R24" s="351"/>
      <c r="S24" s="352"/>
      <c r="T24" s="351"/>
      <c r="U24" s="352"/>
      <c r="V24" s="351"/>
      <c r="W24" s="352"/>
      <c r="X24" s="351"/>
      <c r="Y24" s="352"/>
      <c r="Z24" s="351"/>
      <c r="AA24" s="352"/>
      <c r="AB24" s="351"/>
      <c r="AC24" s="354"/>
      <c r="AD24" s="351"/>
      <c r="AE24" s="354"/>
      <c r="AF24" s="351"/>
      <c r="AG24" s="354"/>
      <c r="AH24" s="351"/>
      <c r="AI24" s="352"/>
      <c r="AJ24" s="351"/>
      <c r="AK24" s="352"/>
      <c r="AL24" s="351"/>
      <c r="AM24" s="352"/>
      <c r="AN24" s="351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2"/>
      <c r="AZ24" s="352"/>
      <c r="BA24" s="352"/>
      <c r="BB24" s="352"/>
      <c r="BC24" s="356"/>
    </row>
    <row r="25" spans="1:55" ht="19.5" customHeight="1">
      <c r="A25" s="378"/>
      <c r="B25" s="379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8"/>
      <c r="AD25" s="357"/>
      <c r="AE25" s="358"/>
      <c r="AF25" s="357"/>
      <c r="AG25" s="358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</row>
    <row r="26" spans="1:55" ht="18" customHeight="1" thickBot="1">
      <c r="A26" s="384"/>
      <c r="B26" s="386" t="s">
        <v>119</v>
      </c>
      <c r="C26" s="349"/>
      <c r="D26" s="350"/>
      <c r="E26" s="351"/>
      <c r="F26" s="351"/>
      <c r="G26" s="352"/>
      <c r="H26" s="353"/>
      <c r="I26" s="353"/>
      <c r="J26" s="353"/>
      <c r="K26" s="353"/>
      <c r="L26" s="353"/>
      <c r="M26" s="353"/>
      <c r="N26" s="351"/>
      <c r="O26" s="352"/>
      <c r="P26" s="351"/>
      <c r="Q26" s="352"/>
      <c r="R26" s="351"/>
      <c r="S26" s="352"/>
      <c r="T26" s="351"/>
      <c r="U26" s="352"/>
      <c r="V26" s="351"/>
      <c r="W26" s="352"/>
      <c r="X26" s="351"/>
      <c r="Y26" s="352"/>
      <c r="Z26" s="351"/>
      <c r="AA26" s="352"/>
      <c r="AB26" s="351"/>
      <c r="AC26" s="354"/>
      <c r="AD26" s="351"/>
      <c r="AE26" s="354"/>
      <c r="AF26" s="351"/>
      <c r="AG26" s="354"/>
      <c r="AH26" s="351"/>
      <c r="AI26" s="352"/>
      <c r="AJ26" s="351"/>
      <c r="AK26" s="352"/>
      <c r="AL26" s="351"/>
      <c r="AM26" s="352"/>
      <c r="AN26" s="351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2"/>
      <c r="AZ26" s="352"/>
      <c r="BA26" s="352"/>
      <c r="BB26" s="352"/>
      <c r="BC26" s="387"/>
    </row>
    <row r="27" spans="1:55" ht="12.75">
      <c r="A27" s="407">
        <v>2011</v>
      </c>
      <c r="B27" s="381">
        <v>1</v>
      </c>
      <c r="C27" s="359">
        <v>47162</v>
      </c>
      <c r="D27" s="360">
        <v>2732</v>
      </c>
      <c r="E27" s="361">
        <v>866</v>
      </c>
      <c r="F27" s="361">
        <v>1606</v>
      </c>
      <c r="G27" s="362">
        <v>240</v>
      </c>
      <c r="H27" s="363">
        <v>929</v>
      </c>
      <c r="I27" s="364">
        <v>9516</v>
      </c>
      <c r="J27" s="363">
        <v>1260</v>
      </c>
      <c r="K27" s="363">
        <v>1128</v>
      </c>
      <c r="L27" s="363">
        <v>60</v>
      </c>
      <c r="M27" s="364">
        <v>15977</v>
      </c>
      <c r="N27" s="361">
        <v>841</v>
      </c>
      <c r="O27" s="362">
        <v>245</v>
      </c>
      <c r="P27" s="361">
        <v>537</v>
      </c>
      <c r="Q27" s="362">
        <v>140</v>
      </c>
      <c r="R27" s="361">
        <v>152</v>
      </c>
      <c r="S27" s="362">
        <v>11</v>
      </c>
      <c r="T27" s="361">
        <v>2290</v>
      </c>
      <c r="U27" s="362">
        <v>34</v>
      </c>
      <c r="V27" s="365">
        <v>21947</v>
      </c>
      <c r="W27" s="366">
        <v>3763</v>
      </c>
      <c r="X27" s="361">
        <v>2076</v>
      </c>
      <c r="Y27" s="366">
        <v>4891</v>
      </c>
      <c r="Z27" s="361">
        <v>583</v>
      </c>
      <c r="AA27" s="366">
        <v>3629</v>
      </c>
      <c r="AB27" s="361">
        <v>2104</v>
      </c>
      <c r="AC27" s="367">
        <v>37858</v>
      </c>
      <c r="AD27" s="361">
        <v>3130</v>
      </c>
      <c r="AE27" s="367">
        <v>7643</v>
      </c>
      <c r="AF27" s="361">
        <v>777</v>
      </c>
      <c r="AG27" s="367">
        <v>15682</v>
      </c>
      <c r="AH27" s="365">
        <v>4737</v>
      </c>
      <c r="AI27" s="362">
        <v>1597</v>
      </c>
      <c r="AJ27" s="361">
        <v>2269</v>
      </c>
      <c r="AK27" s="362">
        <v>1400</v>
      </c>
      <c r="AL27" s="361">
        <v>4756</v>
      </c>
      <c r="AM27" s="362">
        <v>5507</v>
      </c>
      <c r="AN27" s="361">
        <v>1098</v>
      </c>
      <c r="AO27" s="365">
        <v>7262</v>
      </c>
      <c r="AP27" s="361">
        <v>2118</v>
      </c>
      <c r="AQ27" s="361">
        <v>625</v>
      </c>
      <c r="AR27" s="361">
        <v>1477</v>
      </c>
      <c r="AS27" s="361">
        <v>2219</v>
      </c>
      <c r="AT27" s="361">
        <v>1917</v>
      </c>
      <c r="AU27" s="361">
        <v>4366</v>
      </c>
      <c r="AV27" s="361">
        <v>2920</v>
      </c>
      <c r="AW27" s="361">
        <v>4941</v>
      </c>
      <c r="AX27" s="361">
        <v>188</v>
      </c>
      <c r="AY27" s="361">
        <v>956</v>
      </c>
      <c r="AZ27" s="361">
        <v>2519</v>
      </c>
      <c r="BA27" s="361">
        <v>194</v>
      </c>
      <c r="BB27" s="363">
        <v>179</v>
      </c>
      <c r="BC27" s="195">
        <v>243054</v>
      </c>
    </row>
    <row r="28" spans="1:55" ht="12.75">
      <c r="A28" s="408"/>
      <c r="B28" s="382">
        <v>2</v>
      </c>
      <c r="C28" s="54">
        <v>50795</v>
      </c>
      <c r="D28" s="62">
        <v>3318</v>
      </c>
      <c r="E28" s="12">
        <v>707</v>
      </c>
      <c r="F28" s="12">
        <v>2545</v>
      </c>
      <c r="G28" s="69">
        <v>178</v>
      </c>
      <c r="H28" s="13">
        <v>1374</v>
      </c>
      <c r="I28" s="79">
        <v>13901</v>
      </c>
      <c r="J28" s="13">
        <v>1034</v>
      </c>
      <c r="K28" s="13">
        <v>1302</v>
      </c>
      <c r="L28" s="13">
        <v>116</v>
      </c>
      <c r="M28" s="79">
        <v>12345</v>
      </c>
      <c r="N28" s="12">
        <v>481</v>
      </c>
      <c r="O28" s="69">
        <v>299</v>
      </c>
      <c r="P28" s="12">
        <v>417</v>
      </c>
      <c r="Q28" s="69">
        <v>216</v>
      </c>
      <c r="R28" s="12">
        <v>376</v>
      </c>
      <c r="S28" s="69">
        <v>72</v>
      </c>
      <c r="T28" s="12">
        <v>2782</v>
      </c>
      <c r="U28" s="69">
        <v>39</v>
      </c>
      <c r="V28" s="16">
        <v>24448</v>
      </c>
      <c r="W28" s="91">
        <v>4694</v>
      </c>
      <c r="X28" s="12">
        <v>2601</v>
      </c>
      <c r="Y28" s="91">
        <v>5856</v>
      </c>
      <c r="Z28" s="12">
        <v>926</v>
      </c>
      <c r="AA28" s="91">
        <v>4427</v>
      </c>
      <c r="AB28" s="12">
        <v>2332</v>
      </c>
      <c r="AC28" s="85">
        <v>12326</v>
      </c>
      <c r="AD28" s="12">
        <v>1946</v>
      </c>
      <c r="AE28" s="85">
        <v>9871</v>
      </c>
      <c r="AF28" s="12">
        <v>618</v>
      </c>
      <c r="AG28" s="85">
        <v>20163</v>
      </c>
      <c r="AH28" s="16">
        <v>8180</v>
      </c>
      <c r="AI28" s="69">
        <v>1992</v>
      </c>
      <c r="AJ28" s="12">
        <v>2340</v>
      </c>
      <c r="AK28" s="69">
        <v>2338</v>
      </c>
      <c r="AL28" s="12">
        <v>2386</v>
      </c>
      <c r="AM28" s="69">
        <v>3680</v>
      </c>
      <c r="AN28" s="12">
        <v>994</v>
      </c>
      <c r="AO28" s="16">
        <v>7473</v>
      </c>
      <c r="AP28" s="12">
        <v>1156</v>
      </c>
      <c r="AQ28" s="12">
        <v>411</v>
      </c>
      <c r="AR28" s="12">
        <v>1546</v>
      </c>
      <c r="AS28" s="12">
        <v>3048</v>
      </c>
      <c r="AT28" s="12">
        <v>2196</v>
      </c>
      <c r="AU28" s="12">
        <v>5315</v>
      </c>
      <c r="AV28" s="12">
        <v>2611</v>
      </c>
      <c r="AW28" s="12">
        <v>5923</v>
      </c>
      <c r="AX28" s="12">
        <v>138</v>
      </c>
      <c r="AY28" s="12">
        <v>1179</v>
      </c>
      <c r="AZ28" s="12">
        <v>1218</v>
      </c>
      <c r="BA28" s="12">
        <v>186</v>
      </c>
      <c r="BB28" s="13">
        <v>213</v>
      </c>
      <c r="BC28" s="38">
        <v>237028</v>
      </c>
    </row>
    <row r="29" spans="1:55" ht="13.5" thickBot="1">
      <c r="A29" s="408"/>
      <c r="B29" s="383">
        <v>3</v>
      </c>
      <c r="C29" s="368">
        <v>60061</v>
      </c>
      <c r="D29" s="369">
        <v>5032</v>
      </c>
      <c r="E29" s="370">
        <v>1241</v>
      </c>
      <c r="F29" s="370">
        <v>4488</v>
      </c>
      <c r="G29" s="371">
        <v>679</v>
      </c>
      <c r="H29" s="372">
        <v>2640</v>
      </c>
      <c r="I29" s="373">
        <v>17074</v>
      </c>
      <c r="J29" s="372">
        <v>2770</v>
      </c>
      <c r="K29" s="372">
        <v>1795</v>
      </c>
      <c r="L29" s="372">
        <v>229</v>
      </c>
      <c r="M29" s="373">
        <v>30109</v>
      </c>
      <c r="N29" s="370">
        <v>1440</v>
      </c>
      <c r="O29" s="371">
        <v>512</v>
      </c>
      <c r="P29" s="370">
        <v>825</v>
      </c>
      <c r="Q29" s="371">
        <v>460</v>
      </c>
      <c r="R29" s="370">
        <v>228</v>
      </c>
      <c r="S29" s="371">
        <v>54</v>
      </c>
      <c r="T29" s="370">
        <v>9178</v>
      </c>
      <c r="U29" s="371">
        <v>118</v>
      </c>
      <c r="V29" s="374">
        <v>40858</v>
      </c>
      <c r="W29" s="375">
        <v>7227</v>
      </c>
      <c r="X29" s="370">
        <v>4830</v>
      </c>
      <c r="Y29" s="375">
        <v>6863</v>
      </c>
      <c r="Z29" s="370">
        <v>1843</v>
      </c>
      <c r="AA29" s="375">
        <v>7304</v>
      </c>
      <c r="AB29" s="370">
        <v>3881</v>
      </c>
      <c r="AC29" s="376">
        <v>27969</v>
      </c>
      <c r="AD29" s="370">
        <v>5225</v>
      </c>
      <c r="AE29" s="376">
        <v>11786</v>
      </c>
      <c r="AF29" s="370">
        <v>854</v>
      </c>
      <c r="AG29" s="376">
        <v>22455</v>
      </c>
      <c r="AH29" s="374">
        <v>13419</v>
      </c>
      <c r="AI29" s="371">
        <v>3712</v>
      </c>
      <c r="AJ29" s="370">
        <v>3140</v>
      </c>
      <c r="AK29" s="371">
        <v>2276</v>
      </c>
      <c r="AL29" s="370">
        <v>6505</v>
      </c>
      <c r="AM29" s="371">
        <v>8366</v>
      </c>
      <c r="AN29" s="370">
        <v>2504</v>
      </c>
      <c r="AO29" s="374">
        <v>15307</v>
      </c>
      <c r="AP29" s="370">
        <v>2064</v>
      </c>
      <c r="AQ29" s="370">
        <v>945</v>
      </c>
      <c r="AR29" s="370">
        <v>2139</v>
      </c>
      <c r="AS29" s="370">
        <v>3376</v>
      </c>
      <c r="AT29" s="370">
        <v>3714</v>
      </c>
      <c r="AU29" s="370">
        <v>6322</v>
      </c>
      <c r="AV29" s="370">
        <v>3126</v>
      </c>
      <c r="AW29" s="370">
        <v>7832</v>
      </c>
      <c r="AX29" s="370">
        <v>356</v>
      </c>
      <c r="AY29" s="370">
        <v>1313</v>
      </c>
      <c r="AZ29" s="370">
        <v>1601</v>
      </c>
      <c r="BA29" s="370">
        <v>216</v>
      </c>
      <c r="BB29" s="372">
        <v>266</v>
      </c>
      <c r="BC29" s="377">
        <v>368527</v>
      </c>
    </row>
    <row r="30" spans="1:55" ht="12.75">
      <c r="A30" s="408"/>
      <c r="B30" s="119" t="s">
        <v>108</v>
      </c>
      <c r="C30" s="151">
        <f aca="true" t="shared" si="17" ref="C30:AH30">SUM(C27:C29)</f>
        <v>158018</v>
      </c>
      <c r="D30" s="152">
        <f t="shared" si="17"/>
        <v>11082</v>
      </c>
      <c r="E30" s="153">
        <f t="shared" si="17"/>
        <v>2814</v>
      </c>
      <c r="F30" s="153">
        <f t="shared" si="17"/>
        <v>8639</v>
      </c>
      <c r="G30" s="154">
        <f t="shared" si="17"/>
        <v>1097</v>
      </c>
      <c r="H30" s="155">
        <f t="shared" si="17"/>
        <v>4943</v>
      </c>
      <c r="I30" s="156">
        <f t="shared" si="17"/>
        <v>40491</v>
      </c>
      <c r="J30" s="155">
        <f t="shared" si="17"/>
        <v>5064</v>
      </c>
      <c r="K30" s="155">
        <f t="shared" si="17"/>
        <v>4225</v>
      </c>
      <c r="L30" s="155">
        <f t="shared" si="17"/>
        <v>405</v>
      </c>
      <c r="M30" s="156">
        <f t="shared" si="17"/>
        <v>58431</v>
      </c>
      <c r="N30" s="153">
        <f t="shared" si="17"/>
        <v>2762</v>
      </c>
      <c r="O30" s="154">
        <f t="shared" si="17"/>
        <v>1056</v>
      </c>
      <c r="P30" s="153">
        <f t="shared" si="17"/>
        <v>1779</v>
      </c>
      <c r="Q30" s="154">
        <f t="shared" si="17"/>
        <v>816</v>
      </c>
      <c r="R30" s="153">
        <f t="shared" si="17"/>
        <v>756</v>
      </c>
      <c r="S30" s="154">
        <f t="shared" si="17"/>
        <v>137</v>
      </c>
      <c r="T30" s="153">
        <f t="shared" si="17"/>
        <v>14250</v>
      </c>
      <c r="U30" s="154">
        <f t="shared" si="17"/>
        <v>191</v>
      </c>
      <c r="V30" s="157">
        <f t="shared" si="17"/>
        <v>87253</v>
      </c>
      <c r="W30" s="158">
        <f t="shared" si="17"/>
        <v>15684</v>
      </c>
      <c r="X30" s="153">
        <f t="shared" si="17"/>
        <v>9507</v>
      </c>
      <c r="Y30" s="158">
        <f t="shared" si="17"/>
        <v>17610</v>
      </c>
      <c r="Z30" s="153">
        <f t="shared" si="17"/>
        <v>3352</v>
      </c>
      <c r="AA30" s="158">
        <f t="shared" si="17"/>
        <v>15360</v>
      </c>
      <c r="AB30" s="153">
        <f t="shared" si="17"/>
        <v>8317</v>
      </c>
      <c r="AC30" s="159">
        <f t="shared" si="17"/>
        <v>78153</v>
      </c>
      <c r="AD30" s="153">
        <f t="shared" si="17"/>
        <v>10301</v>
      </c>
      <c r="AE30" s="159">
        <f t="shared" si="17"/>
        <v>29300</v>
      </c>
      <c r="AF30" s="153">
        <f t="shared" si="17"/>
        <v>2249</v>
      </c>
      <c r="AG30" s="159">
        <f t="shared" si="17"/>
        <v>58300</v>
      </c>
      <c r="AH30" s="157">
        <f t="shared" si="17"/>
        <v>26336</v>
      </c>
      <c r="AI30" s="154">
        <f aca="true" t="shared" si="18" ref="AI30:BC30">SUM(AI27:AI29)</f>
        <v>7301</v>
      </c>
      <c r="AJ30" s="153">
        <f t="shared" si="18"/>
        <v>7749</v>
      </c>
      <c r="AK30" s="154">
        <f t="shared" si="18"/>
        <v>6014</v>
      </c>
      <c r="AL30" s="153">
        <f t="shared" si="18"/>
        <v>13647</v>
      </c>
      <c r="AM30" s="154">
        <f t="shared" si="18"/>
        <v>17553</v>
      </c>
      <c r="AN30" s="153">
        <f t="shared" si="18"/>
        <v>4596</v>
      </c>
      <c r="AO30" s="157">
        <f t="shared" si="18"/>
        <v>30042</v>
      </c>
      <c r="AP30" s="153">
        <f t="shared" si="18"/>
        <v>5338</v>
      </c>
      <c r="AQ30" s="153">
        <f t="shared" si="18"/>
        <v>1981</v>
      </c>
      <c r="AR30" s="153">
        <f t="shared" si="18"/>
        <v>5162</v>
      </c>
      <c r="AS30" s="153">
        <f t="shared" si="18"/>
        <v>8643</v>
      </c>
      <c r="AT30" s="153">
        <f t="shared" si="18"/>
        <v>7827</v>
      </c>
      <c r="AU30" s="153">
        <f t="shared" si="18"/>
        <v>16003</v>
      </c>
      <c r="AV30" s="153">
        <f t="shared" si="18"/>
        <v>8657</v>
      </c>
      <c r="AW30" s="153">
        <f t="shared" si="18"/>
        <v>18696</v>
      </c>
      <c r="AX30" s="153">
        <f t="shared" si="18"/>
        <v>682</v>
      </c>
      <c r="AY30" s="153">
        <f t="shared" si="18"/>
        <v>3448</v>
      </c>
      <c r="AZ30" s="153">
        <f t="shared" si="18"/>
        <v>5338</v>
      </c>
      <c r="BA30" s="155">
        <f t="shared" si="18"/>
        <v>596</v>
      </c>
      <c r="BB30" s="155">
        <f t="shared" si="18"/>
        <v>658</v>
      </c>
      <c r="BC30" s="160">
        <f t="shared" si="18"/>
        <v>848609</v>
      </c>
    </row>
    <row r="31" spans="1:55" s="17" customFormat="1" ht="12.75">
      <c r="A31" s="408"/>
      <c r="B31" s="120" t="s">
        <v>117</v>
      </c>
      <c r="C31" s="186">
        <v>122</v>
      </c>
      <c r="D31" s="187">
        <v>103.8</v>
      </c>
      <c r="E31" s="188">
        <v>99.4</v>
      </c>
      <c r="F31" s="188">
        <v>76</v>
      </c>
      <c r="G31" s="189">
        <v>85.9</v>
      </c>
      <c r="H31" s="190">
        <v>99.1</v>
      </c>
      <c r="I31" s="191">
        <v>123.9</v>
      </c>
      <c r="J31" s="190">
        <v>150</v>
      </c>
      <c r="K31" s="190">
        <v>62.3</v>
      </c>
      <c r="L31" s="190">
        <v>71.7</v>
      </c>
      <c r="M31" s="191">
        <v>90.5</v>
      </c>
      <c r="N31" s="188">
        <v>117.6</v>
      </c>
      <c r="O31" s="189">
        <v>116.7</v>
      </c>
      <c r="P31" s="188">
        <v>68.1</v>
      </c>
      <c r="Q31" s="189">
        <v>112.2</v>
      </c>
      <c r="R31" s="188">
        <v>92.4</v>
      </c>
      <c r="S31" s="189">
        <v>108.7</v>
      </c>
      <c r="T31" s="188">
        <v>110.1</v>
      </c>
      <c r="U31" s="189">
        <v>89.7</v>
      </c>
      <c r="V31" s="192">
        <v>91.5</v>
      </c>
      <c r="W31" s="193">
        <v>120.1</v>
      </c>
      <c r="X31" s="188">
        <v>67.2</v>
      </c>
      <c r="Y31" s="193">
        <v>111.6</v>
      </c>
      <c r="Z31" s="188">
        <v>78.4</v>
      </c>
      <c r="AA31" s="193">
        <v>97.1</v>
      </c>
      <c r="AB31" s="188">
        <v>121.5</v>
      </c>
      <c r="AC31" s="189">
        <v>145.78</v>
      </c>
      <c r="AD31" s="188">
        <v>80.2</v>
      </c>
      <c r="AE31" s="189">
        <v>126.3</v>
      </c>
      <c r="AF31" s="188">
        <v>99.5</v>
      </c>
      <c r="AG31" s="189">
        <v>89</v>
      </c>
      <c r="AH31" s="192">
        <v>95.7</v>
      </c>
      <c r="AI31" s="189">
        <v>86.8</v>
      </c>
      <c r="AJ31" s="188">
        <v>86.9</v>
      </c>
      <c r="AK31" s="189">
        <v>129.6</v>
      </c>
      <c r="AL31" s="188">
        <v>157.4</v>
      </c>
      <c r="AM31" s="189">
        <v>102.7</v>
      </c>
      <c r="AN31" s="188">
        <v>108.2</v>
      </c>
      <c r="AO31" s="192">
        <v>104.8</v>
      </c>
      <c r="AP31" s="188">
        <v>110.7</v>
      </c>
      <c r="AQ31" s="188">
        <v>112.6</v>
      </c>
      <c r="AR31" s="188">
        <v>121.6</v>
      </c>
      <c r="AS31" s="188">
        <v>131.2</v>
      </c>
      <c r="AT31" s="188">
        <v>62.5</v>
      </c>
      <c r="AU31" s="188">
        <v>84.9</v>
      </c>
      <c r="AV31" s="188">
        <v>150.4</v>
      </c>
      <c r="AW31" s="188">
        <v>119</v>
      </c>
      <c r="AX31" s="188">
        <v>117.4</v>
      </c>
      <c r="AY31" s="188">
        <v>118.6</v>
      </c>
      <c r="AZ31" s="188">
        <v>108.8</v>
      </c>
      <c r="BA31" s="190">
        <v>86.1</v>
      </c>
      <c r="BB31" s="190">
        <v>108</v>
      </c>
      <c r="BC31" s="194">
        <v>106</v>
      </c>
    </row>
    <row r="32" spans="1:56" s="17" customFormat="1" ht="13.5" thickBot="1">
      <c r="A32" s="408"/>
      <c r="B32" s="121" t="s">
        <v>116</v>
      </c>
      <c r="C32" s="282">
        <f aca="true" t="shared" si="19" ref="C32:AH32">C30-C8</f>
        <v>28447</v>
      </c>
      <c r="D32" s="283">
        <f t="shared" si="19"/>
        <v>403</v>
      </c>
      <c r="E32" s="284">
        <f t="shared" si="19"/>
        <v>-17</v>
      </c>
      <c r="F32" s="284">
        <f t="shared" si="19"/>
        <v>-2722</v>
      </c>
      <c r="G32" s="285">
        <f t="shared" si="19"/>
        <v>-180</v>
      </c>
      <c r="H32" s="286">
        <f t="shared" si="19"/>
        <v>-44</v>
      </c>
      <c r="I32" s="287">
        <f t="shared" si="19"/>
        <v>7805</v>
      </c>
      <c r="J32" s="286">
        <f t="shared" si="19"/>
        <v>1688</v>
      </c>
      <c r="K32" s="286">
        <f t="shared" si="19"/>
        <v>-2552</v>
      </c>
      <c r="L32" s="286">
        <f t="shared" si="19"/>
        <v>-160</v>
      </c>
      <c r="M32" s="287">
        <f t="shared" si="19"/>
        <v>-6142</v>
      </c>
      <c r="N32" s="284">
        <f t="shared" si="19"/>
        <v>413</v>
      </c>
      <c r="O32" s="285">
        <f t="shared" si="19"/>
        <v>151</v>
      </c>
      <c r="P32" s="284">
        <f t="shared" si="19"/>
        <v>-834</v>
      </c>
      <c r="Q32" s="285">
        <f t="shared" si="19"/>
        <v>89</v>
      </c>
      <c r="R32" s="284">
        <f t="shared" si="19"/>
        <v>-62</v>
      </c>
      <c r="S32" s="285">
        <f t="shared" si="19"/>
        <v>11</v>
      </c>
      <c r="T32" s="284">
        <f t="shared" si="19"/>
        <v>1305</v>
      </c>
      <c r="U32" s="285">
        <f t="shared" si="19"/>
        <v>-22</v>
      </c>
      <c r="V32" s="288">
        <f t="shared" si="19"/>
        <v>-8078</v>
      </c>
      <c r="W32" s="289">
        <f t="shared" si="19"/>
        <v>2624</v>
      </c>
      <c r="X32" s="284">
        <f t="shared" si="19"/>
        <v>-4640</v>
      </c>
      <c r="Y32" s="289">
        <f t="shared" si="19"/>
        <v>1830</v>
      </c>
      <c r="Z32" s="284">
        <f t="shared" si="19"/>
        <v>-924</v>
      </c>
      <c r="AA32" s="289">
        <f t="shared" si="19"/>
        <v>-454</v>
      </c>
      <c r="AB32" s="284">
        <f t="shared" si="19"/>
        <v>1470</v>
      </c>
      <c r="AC32" s="285">
        <f t="shared" si="19"/>
        <v>24541</v>
      </c>
      <c r="AD32" s="284">
        <f t="shared" si="19"/>
        <v>-2548</v>
      </c>
      <c r="AE32" s="285">
        <f t="shared" si="19"/>
        <v>6096</v>
      </c>
      <c r="AF32" s="284">
        <f t="shared" si="19"/>
        <v>-12</v>
      </c>
      <c r="AG32" s="285">
        <f t="shared" si="19"/>
        <v>-7229</v>
      </c>
      <c r="AH32" s="288">
        <f t="shared" si="19"/>
        <v>-1185</v>
      </c>
      <c r="AI32" s="285">
        <f aca="true" t="shared" si="20" ref="AI32:BC32">AI30-AI8</f>
        <v>-1106</v>
      </c>
      <c r="AJ32" s="284">
        <f t="shared" si="20"/>
        <v>-1164</v>
      </c>
      <c r="AK32" s="285">
        <f t="shared" si="20"/>
        <v>1375</v>
      </c>
      <c r="AL32" s="284">
        <f t="shared" si="20"/>
        <v>4975</v>
      </c>
      <c r="AM32" s="285">
        <f t="shared" si="20"/>
        <v>458</v>
      </c>
      <c r="AN32" s="284">
        <f t="shared" si="20"/>
        <v>350</v>
      </c>
      <c r="AO32" s="288">
        <f t="shared" si="20"/>
        <v>1376</v>
      </c>
      <c r="AP32" s="284">
        <f t="shared" si="20"/>
        <v>514</v>
      </c>
      <c r="AQ32" s="284">
        <f t="shared" si="20"/>
        <v>221</v>
      </c>
      <c r="AR32" s="284">
        <f t="shared" si="20"/>
        <v>917</v>
      </c>
      <c r="AS32" s="284">
        <f t="shared" si="20"/>
        <v>2055</v>
      </c>
      <c r="AT32" s="284">
        <f t="shared" si="20"/>
        <v>-4687</v>
      </c>
      <c r="AU32" s="284">
        <f t="shared" si="20"/>
        <v>-2854</v>
      </c>
      <c r="AV32" s="284">
        <f t="shared" si="20"/>
        <v>2902</v>
      </c>
      <c r="AW32" s="284">
        <f t="shared" si="20"/>
        <v>2979</v>
      </c>
      <c r="AX32" s="284">
        <f t="shared" si="20"/>
        <v>101</v>
      </c>
      <c r="AY32" s="284">
        <f t="shared" si="20"/>
        <v>540</v>
      </c>
      <c r="AZ32" s="290">
        <f t="shared" si="20"/>
        <v>433</v>
      </c>
      <c r="BA32" s="290">
        <f t="shared" si="20"/>
        <v>-96</v>
      </c>
      <c r="BB32" s="285">
        <f t="shared" si="20"/>
        <v>49</v>
      </c>
      <c r="BC32" s="282">
        <f t="shared" si="20"/>
        <v>48406</v>
      </c>
      <c r="BD32" s="291"/>
    </row>
    <row r="33" spans="1:55" ht="12.75">
      <c r="A33" s="408"/>
      <c r="B33" s="41">
        <v>4</v>
      </c>
      <c r="C33" s="150">
        <v>60713</v>
      </c>
      <c r="D33" s="11">
        <v>7776</v>
      </c>
      <c r="E33" s="12">
        <v>1768</v>
      </c>
      <c r="F33" s="12">
        <v>9905</v>
      </c>
      <c r="G33" s="12">
        <v>582</v>
      </c>
      <c r="H33" s="12">
        <v>4942</v>
      </c>
      <c r="I33" s="16">
        <v>26593</v>
      </c>
      <c r="J33" s="12">
        <v>4649</v>
      </c>
      <c r="K33" s="12">
        <v>1323</v>
      </c>
      <c r="L33" s="12">
        <v>335</v>
      </c>
      <c r="M33" s="16">
        <v>37820</v>
      </c>
      <c r="N33" s="12">
        <v>4060</v>
      </c>
      <c r="O33" s="12">
        <v>458</v>
      </c>
      <c r="P33" s="12">
        <v>1269</v>
      </c>
      <c r="Q33" s="12">
        <v>470</v>
      </c>
      <c r="R33" s="12">
        <v>399</v>
      </c>
      <c r="S33" s="12">
        <v>36</v>
      </c>
      <c r="T33" s="12">
        <v>7538</v>
      </c>
      <c r="U33" s="12">
        <v>57</v>
      </c>
      <c r="V33" s="16">
        <v>67526</v>
      </c>
      <c r="W33" s="16">
        <v>9201</v>
      </c>
      <c r="X33" s="12">
        <v>6900</v>
      </c>
      <c r="Y33" s="16">
        <v>14042</v>
      </c>
      <c r="Z33" s="12">
        <v>2234</v>
      </c>
      <c r="AA33" s="16">
        <v>8651</v>
      </c>
      <c r="AB33" s="12">
        <v>3861</v>
      </c>
      <c r="AC33" s="12">
        <v>36060</v>
      </c>
      <c r="AD33" s="12">
        <v>4262</v>
      </c>
      <c r="AE33" s="12">
        <v>12013</v>
      </c>
      <c r="AF33" s="12">
        <v>2600</v>
      </c>
      <c r="AG33" s="12">
        <v>24727</v>
      </c>
      <c r="AH33" s="16">
        <v>21354</v>
      </c>
      <c r="AI33" s="12">
        <v>9019</v>
      </c>
      <c r="AJ33" s="12">
        <v>6097</v>
      </c>
      <c r="AK33" s="12">
        <v>3489</v>
      </c>
      <c r="AL33" s="12">
        <v>6240</v>
      </c>
      <c r="AM33" s="12">
        <v>13048</v>
      </c>
      <c r="AN33" s="12">
        <v>3651</v>
      </c>
      <c r="AO33" s="16">
        <v>21754</v>
      </c>
      <c r="AP33" s="12">
        <v>3597</v>
      </c>
      <c r="AQ33" s="12">
        <v>1542</v>
      </c>
      <c r="AR33" s="12">
        <v>3632</v>
      </c>
      <c r="AS33" s="12">
        <v>5343</v>
      </c>
      <c r="AT33" s="12">
        <v>5860</v>
      </c>
      <c r="AU33" s="12">
        <v>5592</v>
      </c>
      <c r="AV33" s="12">
        <v>4718</v>
      </c>
      <c r="AW33" s="12">
        <v>10367</v>
      </c>
      <c r="AX33" s="12">
        <v>385</v>
      </c>
      <c r="AY33" s="12">
        <v>1572</v>
      </c>
      <c r="AZ33" s="12">
        <v>3599</v>
      </c>
      <c r="BA33" s="13">
        <v>395</v>
      </c>
      <c r="BB33" s="13">
        <v>604</v>
      </c>
      <c r="BC33" s="38">
        <v>494628</v>
      </c>
    </row>
    <row r="34" spans="1:55" ht="12.75">
      <c r="A34" s="408"/>
      <c r="B34" s="41">
        <v>5</v>
      </c>
      <c r="C34" s="150">
        <v>65950</v>
      </c>
      <c r="D34" s="11">
        <v>5878</v>
      </c>
      <c r="E34" s="12">
        <v>2166</v>
      </c>
      <c r="F34" s="12">
        <v>9146</v>
      </c>
      <c r="G34" s="12">
        <v>459</v>
      </c>
      <c r="H34" s="12">
        <v>4187</v>
      </c>
      <c r="I34" s="16">
        <v>26220</v>
      </c>
      <c r="J34" s="12">
        <v>1887</v>
      </c>
      <c r="K34" s="12">
        <v>1294</v>
      </c>
      <c r="L34" s="12">
        <v>249</v>
      </c>
      <c r="M34" s="16">
        <v>20834</v>
      </c>
      <c r="N34" s="12">
        <v>1251</v>
      </c>
      <c r="O34" s="12">
        <v>250</v>
      </c>
      <c r="P34" s="12">
        <v>1311</v>
      </c>
      <c r="Q34" s="12">
        <v>525</v>
      </c>
      <c r="R34" s="12">
        <v>355</v>
      </c>
      <c r="S34" s="12">
        <v>45</v>
      </c>
      <c r="T34" s="12">
        <v>8373</v>
      </c>
      <c r="U34" s="12">
        <v>131</v>
      </c>
      <c r="V34" s="16">
        <v>55018</v>
      </c>
      <c r="W34" s="16">
        <v>12004</v>
      </c>
      <c r="X34" s="12">
        <v>6285</v>
      </c>
      <c r="Y34" s="16">
        <v>19658</v>
      </c>
      <c r="Z34" s="12">
        <v>1508</v>
      </c>
      <c r="AA34" s="16">
        <v>9271</v>
      </c>
      <c r="AB34" s="12">
        <v>3466</v>
      </c>
      <c r="AC34" s="12">
        <v>41454</v>
      </c>
      <c r="AD34" s="12">
        <v>2542</v>
      </c>
      <c r="AE34" s="12">
        <v>13623</v>
      </c>
      <c r="AF34" s="12">
        <v>1550</v>
      </c>
      <c r="AG34" s="12">
        <v>25397</v>
      </c>
      <c r="AH34" s="16">
        <v>15826</v>
      </c>
      <c r="AI34" s="12">
        <v>8216</v>
      </c>
      <c r="AJ34" s="12">
        <v>5299</v>
      </c>
      <c r="AK34" s="12">
        <v>5798</v>
      </c>
      <c r="AL34" s="12">
        <v>9084</v>
      </c>
      <c r="AM34" s="12">
        <v>12072</v>
      </c>
      <c r="AN34" s="12">
        <v>5465</v>
      </c>
      <c r="AO34" s="16">
        <v>30957</v>
      </c>
      <c r="AP34" s="12">
        <v>4535</v>
      </c>
      <c r="AQ34" s="12">
        <v>1629</v>
      </c>
      <c r="AR34" s="12">
        <v>4560</v>
      </c>
      <c r="AS34" s="12">
        <v>7178</v>
      </c>
      <c r="AT34" s="12">
        <v>5184</v>
      </c>
      <c r="AU34" s="12">
        <v>8547</v>
      </c>
      <c r="AV34" s="12">
        <v>7528</v>
      </c>
      <c r="AW34" s="12">
        <v>14377</v>
      </c>
      <c r="AX34" s="12">
        <v>445</v>
      </c>
      <c r="AY34" s="12">
        <v>1392</v>
      </c>
      <c r="AZ34" s="12">
        <v>6345</v>
      </c>
      <c r="BA34" s="13">
        <v>559</v>
      </c>
      <c r="BB34" s="13">
        <v>724</v>
      </c>
      <c r="BC34" s="38">
        <v>498007</v>
      </c>
    </row>
    <row r="35" spans="1:55" ht="13.5" thickBot="1">
      <c r="A35" s="408"/>
      <c r="B35" s="41">
        <v>6</v>
      </c>
      <c r="C35" s="150">
        <v>67363</v>
      </c>
      <c r="D35" s="11">
        <v>4935</v>
      </c>
      <c r="E35" s="12">
        <v>1632</v>
      </c>
      <c r="F35" s="12">
        <v>6149</v>
      </c>
      <c r="G35" s="12">
        <v>678</v>
      </c>
      <c r="H35" s="12">
        <v>3906</v>
      </c>
      <c r="I35" s="16">
        <v>23448</v>
      </c>
      <c r="J35" s="12">
        <v>3683</v>
      </c>
      <c r="K35" s="12">
        <v>1268</v>
      </c>
      <c r="L35" s="12">
        <v>213</v>
      </c>
      <c r="M35" s="16">
        <v>18674</v>
      </c>
      <c r="N35" s="12">
        <v>1359</v>
      </c>
      <c r="O35" s="12">
        <v>320</v>
      </c>
      <c r="P35" s="12">
        <v>1397</v>
      </c>
      <c r="Q35" s="12">
        <v>469</v>
      </c>
      <c r="R35" s="12">
        <v>397</v>
      </c>
      <c r="S35" s="12">
        <v>42</v>
      </c>
      <c r="T35" s="12">
        <v>6605</v>
      </c>
      <c r="U35" s="12">
        <v>154</v>
      </c>
      <c r="V35" s="16">
        <v>69341</v>
      </c>
      <c r="W35" s="16">
        <v>9408</v>
      </c>
      <c r="X35" s="12">
        <v>5784</v>
      </c>
      <c r="Y35" s="16">
        <v>19889</v>
      </c>
      <c r="Z35" s="12">
        <v>2243</v>
      </c>
      <c r="AA35" s="16">
        <v>9426</v>
      </c>
      <c r="AB35" s="12">
        <v>3237</v>
      </c>
      <c r="AC35" s="12">
        <v>28256</v>
      </c>
      <c r="AD35" s="12">
        <v>2563</v>
      </c>
      <c r="AE35" s="12">
        <v>13796</v>
      </c>
      <c r="AF35" s="12">
        <v>930</v>
      </c>
      <c r="AG35" s="12">
        <v>23076</v>
      </c>
      <c r="AH35" s="16">
        <v>17328</v>
      </c>
      <c r="AI35" s="12">
        <v>5530</v>
      </c>
      <c r="AJ35" s="13">
        <v>6526</v>
      </c>
      <c r="AK35" s="12">
        <v>3439</v>
      </c>
      <c r="AL35" s="11">
        <v>5944</v>
      </c>
      <c r="AM35" s="12">
        <v>8206</v>
      </c>
      <c r="AN35" s="12">
        <v>5817</v>
      </c>
      <c r="AO35" s="16">
        <v>31503</v>
      </c>
      <c r="AP35" s="12">
        <v>4009</v>
      </c>
      <c r="AQ35" s="12">
        <v>2105</v>
      </c>
      <c r="AR35" s="12">
        <v>5013</v>
      </c>
      <c r="AS35" s="12">
        <v>7876</v>
      </c>
      <c r="AT35" s="12">
        <v>6033</v>
      </c>
      <c r="AU35" s="12">
        <v>7907</v>
      </c>
      <c r="AV35" s="12">
        <v>5853</v>
      </c>
      <c r="AW35" s="12">
        <v>16258</v>
      </c>
      <c r="AX35" s="12">
        <v>707</v>
      </c>
      <c r="AY35" s="12">
        <v>2646</v>
      </c>
      <c r="AZ35" s="12">
        <v>7042</v>
      </c>
      <c r="BA35" s="13">
        <v>698</v>
      </c>
      <c r="BB35" s="13">
        <v>461</v>
      </c>
      <c r="BC35" s="38">
        <v>481542</v>
      </c>
    </row>
    <row r="36" spans="1:55" ht="12.75">
      <c r="A36" s="408"/>
      <c r="B36" s="97" t="s">
        <v>110</v>
      </c>
      <c r="C36" s="161">
        <f>SUM(C33:C35)</f>
        <v>194026</v>
      </c>
      <c r="D36" s="256">
        <f>SUM(D33:D35)</f>
        <v>18589</v>
      </c>
      <c r="E36" s="257">
        <f aca="true" t="shared" si="21" ref="E36:BC36">SUM(E33:E35)</f>
        <v>5566</v>
      </c>
      <c r="F36" s="257">
        <f t="shared" si="21"/>
        <v>25200</v>
      </c>
      <c r="G36" s="257">
        <f t="shared" si="21"/>
        <v>1719</v>
      </c>
      <c r="H36" s="257">
        <f t="shared" si="21"/>
        <v>13035</v>
      </c>
      <c r="I36" s="258">
        <f t="shared" si="21"/>
        <v>76261</v>
      </c>
      <c r="J36" s="256">
        <f t="shared" si="21"/>
        <v>10219</v>
      </c>
      <c r="K36" s="259">
        <f t="shared" si="21"/>
        <v>3885</v>
      </c>
      <c r="L36" s="256">
        <f t="shared" si="21"/>
        <v>797</v>
      </c>
      <c r="M36" s="258">
        <f t="shared" si="21"/>
        <v>77328</v>
      </c>
      <c r="N36" s="256">
        <f t="shared" si="21"/>
        <v>6670</v>
      </c>
      <c r="O36" s="259">
        <f t="shared" si="21"/>
        <v>1028</v>
      </c>
      <c r="P36" s="256">
        <f t="shared" si="21"/>
        <v>3977</v>
      </c>
      <c r="Q36" s="259">
        <f t="shared" si="21"/>
        <v>1464</v>
      </c>
      <c r="R36" s="256">
        <f t="shared" si="21"/>
        <v>1151</v>
      </c>
      <c r="S36" s="259">
        <f t="shared" si="21"/>
        <v>123</v>
      </c>
      <c r="T36" s="256">
        <f t="shared" si="21"/>
        <v>22516</v>
      </c>
      <c r="U36" s="259">
        <f t="shared" si="21"/>
        <v>342</v>
      </c>
      <c r="V36" s="258">
        <f t="shared" si="21"/>
        <v>191885</v>
      </c>
      <c r="W36" s="260">
        <f t="shared" si="21"/>
        <v>30613</v>
      </c>
      <c r="X36" s="259">
        <f t="shared" si="21"/>
        <v>18969</v>
      </c>
      <c r="Y36" s="260">
        <f t="shared" si="21"/>
        <v>53589</v>
      </c>
      <c r="Z36" s="259">
        <f t="shared" si="21"/>
        <v>5985</v>
      </c>
      <c r="AA36" s="260">
        <f t="shared" si="21"/>
        <v>27348</v>
      </c>
      <c r="AB36" s="259">
        <f t="shared" si="21"/>
        <v>10564</v>
      </c>
      <c r="AC36" s="256">
        <f t="shared" si="21"/>
        <v>105770</v>
      </c>
      <c r="AD36" s="259">
        <f t="shared" si="21"/>
        <v>9367</v>
      </c>
      <c r="AE36" s="256">
        <f t="shared" si="21"/>
        <v>39432</v>
      </c>
      <c r="AF36" s="259">
        <f t="shared" si="21"/>
        <v>5080</v>
      </c>
      <c r="AG36" s="259">
        <f t="shared" si="21"/>
        <v>73200</v>
      </c>
      <c r="AH36" s="260">
        <f t="shared" si="21"/>
        <v>54508</v>
      </c>
      <c r="AI36" s="259">
        <f t="shared" si="21"/>
        <v>22765</v>
      </c>
      <c r="AJ36" s="256">
        <f t="shared" si="21"/>
        <v>17922</v>
      </c>
      <c r="AK36" s="259">
        <f t="shared" si="21"/>
        <v>12726</v>
      </c>
      <c r="AL36" s="256">
        <f t="shared" si="21"/>
        <v>21268</v>
      </c>
      <c r="AM36" s="259">
        <f t="shared" si="21"/>
        <v>33326</v>
      </c>
      <c r="AN36" s="256">
        <f t="shared" si="21"/>
        <v>14933</v>
      </c>
      <c r="AO36" s="258">
        <f t="shared" si="21"/>
        <v>84214</v>
      </c>
      <c r="AP36" s="256">
        <f t="shared" si="21"/>
        <v>12141</v>
      </c>
      <c r="AQ36" s="259">
        <f t="shared" si="21"/>
        <v>5276</v>
      </c>
      <c r="AR36" s="256">
        <f t="shared" si="21"/>
        <v>13205</v>
      </c>
      <c r="AS36" s="259">
        <f t="shared" si="21"/>
        <v>20397</v>
      </c>
      <c r="AT36" s="256">
        <f t="shared" si="21"/>
        <v>17077</v>
      </c>
      <c r="AU36" s="259">
        <f t="shared" si="21"/>
        <v>22046</v>
      </c>
      <c r="AV36" s="256">
        <f t="shared" si="21"/>
        <v>18099</v>
      </c>
      <c r="AW36" s="259">
        <f t="shared" si="21"/>
        <v>41002</v>
      </c>
      <c r="AX36" s="256">
        <f t="shared" si="21"/>
        <v>1537</v>
      </c>
      <c r="AY36" s="259">
        <f t="shared" si="21"/>
        <v>5610</v>
      </c>
      <c r="AZ36" s="256">
        <f t="shared" si="21"/>
        <v>16986</v>
      </c>
      <c r="BA36" s="259">
        <f t="shared" si="21"/>
        <v>1652</v>
      </c>
      <c r="BB36" s="256">
        <f t="shared" si="21"/>
        <v>1789</v>
      </c>
      <c r="BC36" s="326">
        <f t="shared" si="21"/>
        <v>1474177</v>
      </c>
    </row>
    <row r="37" spans="1:55" ht="12.75">
      <c r="A37" s="408"/>
      <c r="B37" s="102" t="s">
        <v>117</v>
      </c>
      <c r="C37" s="176">
        <f>C36/C12*100</f>
        <v>118.91544038783302</v>
      </c>
      <c r="D37" s="177">
        <v>108.1</v>
      </c>
      <c r="E37" s="178">
        <f aca="true" t="shared" si="22" ref="E37:AJ37">E36/E12*100</f>
        <v>134.86794281560455</v>
      </c>
      <c r="F37" s="178">
        <f t="shared" si="22"/>
        <v>99.23213230950975</v>
      </c>
      <c r="G37" s="179">
        <f t="shared" si="22"/>
        <v>129.44277108433735</v>
      </c>
      <c r="H37" s="180">
        <f t="shared" si="22"/>
        <v>127.22037868436462</v>
      </c>
      <c r="I37" s="181">
        <f t="shared" si="22"/>
        <v>120.82290313381286</v>
      </c>
      <c r="J37" s="181">
        <f t="shared" si="22"/>
        <v>116.31003869792853</v>
      </c>
      <c r="K37" s="180">
        <f t="shared" si="22"/>
        <v>71.6789667896679</v>
      </c>
      <c r="L37" s="180">
        <f t="shared" si="22"/>
        <v>94.2080378250591</v>
      </c>
      <c r="M37" s="181">
        <f t="shared" si="22"/>
        <v>104.55664025528002</v>
      </c>
      <c r="N37" s="178">
        <f t="shared" si="22"/>
        <v>159.76047904191617</v>
      </c>
      <c r="O37" s="179">
        <f t="shared" si="22"/>
        <v>109.36170212765957</v>
      </c>
      <c r="P37" s="178">
        <f t="shared" si="22"/>
        <v>99.49962471853891</v>
      </c>
      <c r="Q37" s="179">
        <f t="shared" si="22"/>
        <v>131.77317731773178</v>
      </c>
      <c r="R37" s="178">
        <f t="shared" si="22"/>
        <v>95.20264681555004</v>
      </c>
      <c r="S37" s="179">
        <f t="shared" si="22"/>
        <v>73.65269461077844</v>
      </c>
      <c r="T37" s="178">
        <f t="shared" si="22"/>
        <v>115.9482980586024</v>
      </c>
      <c r="U37" s="179">
        <f t="shared" si="22"/>
        <v>95.26462395543176</v>
      </c>
      <c r="V37" s="182">
        <f t="shared" si="22"/>
        <v>114.78572454058194</v>
      </c>
      <c r="W37" s="183">
        <f t="shared" si="22"/>
        <v>107.30108657553453</v>
      </c>
      <c r="X37" s="178">
        <f t="shared" si="22"/>
        <v>98.62735922632974</v>
      </c>
      <c r="Y37" s="183">
        <f t="shared" si="22"/>
        <v>105.53170539582513</v>
      </c>
      <c r="Z37" s="178">
        <f t="shared" si="22"/>
        <v>93.79407616361071</v>
      </c>
      <c r="AA37" s="183">
        <f t="shared" si="22"/>
        <v>104.34583540005342</v>
      </c>
      <c r="AB37" s="178">
        <f t="shared" si="22"/>
        <v>101.83150183150182</v>
      </c>
      <c r="AC37" s="179">
        <f t="shared" si="22"/>
        <v>157.54587702573878</v>
      </c>
      <c r="AD37" s="178">
        <f t="shared" si="22"/>
        <v>98.9332488381918</v>
      </c>
      <c r="AE37" s="179">
        <f t="shared" si="22"/>
        <v>119.06516093967028</v>
      </c>
      <c r="AF37" s="178">
        <f t="shared" si="22"/>
        <v>96.39468690702088</v>
      </c>
      <c r="AG37" s="178">
        <f t="shared" si="22"/>
        <v>88.70469335078343</v>
      </c>
      <c r="AH37" s="261">
        <f t="shared" si="22"/>
        <v>117.32747858280597</v>
      </c>
      <c r="AI37" s="179">
        <f t="shared" si="22"/>
        <v>99.51477531036895</v>
      </c>
      <c r="AJ37" s="178">
        <f t="shared" si="22"/>
        <v>115.78267329930874</v>
      </c>
      <c r="AK37" s="179">
        <f aca="true" t="shared" si="23" ref="AK37:BC37">AK36/AK12*100</f>
        <v>115.68039269157349</v>
      </c>
      <c r="AL37" s="178">
        <f t="shared" si="23"/>
        <v>134.9492385786802</v>
      </c>
      <c r="AM37" s="179">
        <f t="shared" si="23"/>
        <v>105.3520058167104</v>
      </c>
      <c r="AN37" s="178">
        <f t="shared" si="23"/>
        <v>125.75157894736842</v>
      </c>
      <c r="AO37" s="182">
        <f t="shared" si="23"/>
        <v>104.24589027530205</v>
      </c>
      <c r="AP37" s="178">
        <f t="shared" si="23"/>
        <v>127.88076680008427</v>
      </c>
      <c r="AQ37" s="178">
        <f t="shared" si="23"/>
        <v>126.37125748502993</v>
      </c>
      <c r="AR37" s="178">
        <f t="shared" si="23"/>
        <v>138.91226593730275</v>
      </c>
      <c r="AS37" s="184">
        <f t="shared" si="23"/>
        <v>144.14840989399295</v>
      </c>
      <c r="AT37" s="178">
        <f t="shared" si="23"/>
        <v>89.59601259181532</v>
      </c>
      <c r="AU37" s="178">
        <f t="shared" si="23"/>
        <v>83.42857142857143</v>
      </c>
      <c r="AV37" s="178">
        <f t="shared" si="23"/>
        <v>132.37036495282675</v>
      </c>
      <c r="AW37" s="178">
        <f t="shared" si="23"/>
        <v>136.41868512110727</v>
      </c>
      <c r="AX37" s="178">
        <f t="shared" si="23"/>
        <v>141.52854511970534</v>
      </c>
      <c r="AY37" s="184">
        <f t="shared" si="23"/>
        <v>159.01360544217687</v>
      </c>
      <c r="AZ37" s="184">
        <f t="shared" si="23"/>
        <v>117.29852910710585</v>
      </c>
      <c r="BA37" s="184">
        <f t="shared" si="23"/>
        <v>101.16350275566441</v>
      </c>
      <c r="BB37" s="179">
        <f t="shared" si="23"/>
        <v>92.79045643153528</v>
      </c>
      <c r="BC37" s="185">
        <f t="shared" si="23"/>
        <v>113.73014783144038</v>
      </c>
    </row>
    <row r="38" spans="1:56" ht="13.5" thickBot="1">
      <c r="A38" s="408"/>
      <c r="B38" s="103" t="s">
        <v>116</v>
      </c>
      <c r="C38" s="281">
        <f>C36-C12</f>
        <v>30863</v>
      </c>
      <c r="D38" s="271">
        <v>1396</v>
      </c>
      <c r="E38" s="272">
        <f aca="true" t="shared" si="24" ref="E38:AJ38">E36-E12</f>
        <v>1439</v>
      </c>
      <c r="F38" s="272">
        <f t="shared" si="24"/>
        <v>-195</v>
      </c>
      <c r="G38" s="273">
        <f t="shared" si="24"/>
        <v>391</v>
      </c>
      <c r="H38" s="274">
        <f t="shared" si="24"/>
        <v>2789</v>
      </c>
      <c r="I38" s="275">
        <f t="shared" si="24"/>
        <v>13143</v>
      </c>
      <c r="J38" s="275">
        <f t="shared" si="24"/>
        <v>1433</v>
      </c>
      <c r="K38" s="274">
        <f t="shared" si="24"/>
        <v>-1535</v>
      </c>
      <c r="L38" s="274">
        <f t="shared" si="24"/>
        <v>-49</v>
      </c>
      <c r="M38" s="275">
        <f t="shared" si="24"/>
        <v>3370</v>
      </c>
      <c r="N38" s="272">
        <f t="shared" si="24"/>
        <v>2495</v>
      </c>
      <c r="O38" s="273">
        <f t="shared" si="24"/>
        <v>88</v>
      </c>
      <c r="P38" s="272">
        <f t="shared" si="24"/>
        <v>-20</v>
      </c>
      <c r="Q38" s="273">
        <f t="shared" si="24"/>
        <v>353</v>
      </c>
      <c r="R38" s="272">
        <f t="shared" si="24"/>
        <v>-58</v>
      </c>
      <c r="S38" s="273">
        <f t="shared" si="24"/>
        <v>-44</v>
      </c>
      <c r="T38" s="272">
        <f t="shared" si="24"/>
        <v>3097</v>
      </c>
      <c r="U38" s="273">
        <f t="shared" si="24"/>
        <v>-17</v>
      </c>
      <c r="V38" s="276">
        <f t="shared" si="24"/>
        <v>24717</v>
      </c>
      <c r="W38" s="277">
        <f t="shared" si="24"/>
        <v>2083</v>
      </c>
      <c r="X38" s="272">
        <f t="shared" si="24"/>
        <v>-264</v>
      </c>
      <c r="Y38" s="277">
        <f t="shared" si="24"/>
        <v>2809</v>
      </c>
      <c r="Z38" s="272">
        <f t="shared" si="24"/>
        <v>-396</v>
      </c>
      <c r="AA38" s="277">
        <f t="shared" si="24"/>
        <v>1139</v>
      </c>
      <c r="AB38" s="272">
        <f t="shared" si="24"/>
        <v>190</v>
      </c>
      <c r="AC38" s="273">
        <f t="shared" si="24"/>
        <v>38634</v>
      </c>
      <c r="AD38" s="272">
        <f t="shared" si="24"/>
        <v>-101</v>
      </c>
      <c r="AE38" s="273">
        <f t="shared" si="24"/>
        <v>6314</v>
      </c>
      <c r="AF38" s="272">
        <f t="shared" si="24"/>
        <v>-190</v>
      </c>
      <c r="AG38" s="149">
        <f t="shared" si="24"/>
        <v>-9321</v>
      </c>
      <c r="AH38" s="278">
        <f t="shared" si="24"/>
        <v>8050</v>
      </c>
      <c r="AI38" s="273">
        <f t="shared" si="24"/>
        <v>-111</v>
      </c>
      <c r="AJ38" s="272">
        <f t="shared" si="24"/>
        <v>2443</v>
      </c>
      <c r="AK38" s="273">
        <f aca="true" t="shared" si="25" ref="AK38:BC38">AK36-AK12</f>
        <v>1725</v>
      </c>
      <c r="AL38" s="272">
        <f t="shared" si="25"/>
        <v>5508</v>
      </c>
      <c r="AM38" s="273">
        <f t="shared" si="25"/>
        <v>1693</v>
      </c>
      <c r="AN38" s="272">
        <f t="shared" si="25"/>
        <v>3058</v>
      </c>
      <c r="AO38" s="276">
        <f t="shared" si="25"/>
        <v>3430</v>
      </c>
      <c r="AP38" s="272">
        <f t="shared" si="25"/>
        <v>2647</v>
      </c>
      <c r="AQ38" s="272">
        <f t="shared" si="25"/>
        <v>1101</v>
      </c>
      <c r="AR38" s="272">
        <f t="shared" si="25"/>
        <v>3699</v>
      </c>
      <c r="AS38" s="279">
        <f t="shared" si="25"/>
        <v>6247</v>
      </c>
      <c r="AT38" s="272">
        <f t="shared" si="25"/>
        <v>-1983</v>
      </c>
      <c r="AU38" s="272">
        <f t="shared" si="25"/>
        <v>-4379</v>
      </c>
      <c r="AV38" s="272">
        <f t="shared" si="25"/>
        <v>4426</v>
      </c>
      <c r="AW38" s="272">
        <f t="shared" si="25"/>
        <v>10946</v>
      </c>
      <c r="AX38" s="272">
        <f t="shared" si="25"/>
        <v>451</v>
      </c>
      <c r="AY38" s="279">
        <f t="shared" si="25"/>
        <v>2082</v>
      </c>
      <c r="AZ38" s="279">
        <f t="shared" si="25"/>
        <v>2505</v>
      </c>
      <c r="BA38" s="279">
        <f t="shared" si="25"/>
        <v>19</v>
      </c>
      <c r="BB38" s="273">
        <f t="shared" si="25"/>
        <v>-139</v>
      </c>
      <c r="BC38" s="280">
        <f t="shared" si="25"/>
        <v>177971</v>
      </c>
      <c r="BD38" s="321"/>
    </row>
    <row r="39" spans="1:56" ht="15.75" customHeight="1">
      <c r="A39" s="409"/>
      <c r="B39" s="146" t="s">
        <v>114</v>
      </c>
      <c r="C39" s="162">
        <f>C30+C36</f>
        <v>352044</v>
      </c>
      <c r="D39" s="163">
        <v>29671</v>
      </c>
      <c r="E39" s="164">
        <f aca="true" t="shared" si="26" ref="E39:BC39">E30+E36</f>
        <v>8380</v>
      </c>
      <c r="F39" s="163">
        <f t="shared" si="26"/>
        <v>33839</v>
      </c>
      <c r="G39" s="164">
        <f t="shared" si="26"/>
        <v>2816</v>
      </c>
      <c r="H39" s="163">
        <f t="shared" si="26"/>
        <v>17978</v>
      </c>
      <c r="I39" s="165">
        <f t="shared" si="26"/>
        <v>116752</v>
      </c>
      <c r="J39" s="165">
        <f t="shared" si="26"/>
        <v>15283</v>
      </c>
      <c r="K39" s="164">
        <f t="shared" si="26"/>
        <v>8110</v>
      </c>
      <c r="L39" s="163">
        <f t="shared" si="26"/>
        <v>1202</v>
      </c>
      <c r="M39" s="165">
        <f t="shared" si="26"/>
        <v>135759</v>
      </c>
      <c r="N39" s="163">
        <f t="shared" si="26"/>
        <v>9432</v>
      </c>
      <c r="O39" s="164">
        <f t="shared" si="26"/>
        <v>2084</v>
      </c>
      <c r="P39" s="163">
        <f t="shared" si="26"/>
        <v>5756</v>
      </c>
      <c r="Q39" s="164">
        <f t="shared" si="26"/>
        <v>2280</v>
      </c>
      <c r="R39" s="163">
        <f t="shared" si="26"/>
        <v>1907</v>
      </c>
      <c r="S39" s="164">
        <f t="shared" si="26"/>
        <v>260</v>
      </c>
      <c r="T39" s="163">
        <f t="shared" si="26"/>
        <v>36766</v>
      </c>
      <c r="U39" s="164">
        <f t="shared" si="26"/>
        <v>533</v>
      </c>
      <c r="V39" s="166">
        <f t="shared" si="26"/>
        <v>279138</v>
      </c>
      <c r="W39" s="165">
        <f t="shared" si="26"/>
        <v>46297</v>
      </c>
      <c r="X39" s="163">
        <f t="shared" si="26"/>
        <v>28476</v>
      </c>
      <c r="Y39" s="165">
        <f t="shared" si="26"/>
        <v>71199</v>
      </c>
      <c r="Z39" s="163">
        <f t="shared" si="26"/>
        <v>9337</v>
      </c>
      <c r="AA39" s="165">
        <f t="shared" si="26"/>
        <v>42708</v>
      </c>
      <c r="AB39" s="163">
        <f t="shared" si="26"/>
        <v>18881</v>
      </c>
      <c r="AC39" s="167">
        <f t="shared" si="26"/>
        <v>183923</v>
      </c>
      <c r="AD39" s="163">
        <f t="shared" si="26"/>
        <v>19668</v>
      </c>
      <c r="AE39" s="167">
        <f t="shared" si="26"/>
        <v>68732</v>
      </c>
      <c r="AF39" s="163">
        <f t="shared" si="26"/>
        <v>7329</v>
      </c>
      <c r="AG39" s="262">
        <f t="shared" si="26"/>
        <v>131500</v>
      </c>
      <c r="AH39" s="166">
        <f t="shared" si="26"/>
        <v>80844</v>
      </c>
      <c r="AI39" s="164">
        <f t="shared" si="26"/>
        <v>30066</v>
      </c>
      <c r="AJ39" s="163">
        <f t="shared" si="26"/>
        <v>25671</v>
      </c>
      <c r="AK39" s="164">
        <f t="shared" si="26"/>
        <v>18740</v>
      </c>
      <c r="AL39" s="163">
        <f t="shared" si="26"/>
        <v>34915</v>
      </c>
      <c r="AM39" s="164">
        <f t="shared" si="26"/>
        <v>50879</v>
      </c>
      <c r="AN39" s="163">
        <f t="shared" si="26"/>
        <v>19529</v>
      </c>
      <c r="AO39" s="165">
        <f>AO30+AO36</f>
        <v>114256</v>
      </c>
      <c r="AP39" s="163">
        <f aca="true" t="shared" si="27" ref="AP39:AZ39">AP30+AP36</f>
        <v>17479</v>
      </c>
      <c r="AQ39" s="164">
        <f t="shared" si="27"/>
        <v>7257</v>
      </c>
      <c r="AR39" s="163">
        <f t="shared" si="27"/>
        <v>18367</v>
      </c>
      <c r="AS39" s="164">
        <f t="shared" si="27"/>
        <v>29040</v>
      </c>
      <c r="AT39" s="163">
        <f t="shared" si="27"/>
        <v>24904</v>
      </c>
      <c r="AU39" s="164">
        <f>AU30+AU36</f>
        <v>38049</v>
      </c>
      <c r="AV39" s="163">
        <f>AV30+AV36</f>
        <v>26756</v>
      </c>
      <c r="AW39" s="164">
        <f>AW30+AW36</f>
        <v>59698</v>
      </c>
      <c r="AX39" s="163">
        <f>AX30+AX36</f>
        <v>2219</v>
      </c>
      <c r="AY39" s="164">
        <f t="shared" si="27"/>
        <v>9058</v>
      </c>
      <c r="AZ39" s="163">
        <f t="shared" si="27"/>
        <v>22324</v>
      </c>
      <c r="BA39" s="164">
        <f>BA30+BA36</f>
        <v>2248</v>
      </c>
      <c r="BB39" s="163">
        <f t="shared" si="26"/>
        <v>2447</v>
      </c>
      <c r="BC39" s="162">
        <f t="shared" si="26"/>
        <v>2322786</v>
      </c>
      <c r="BD39" s="98"/>
    </row>
    <row r="40" spans="1:55" ht="12.75">
      <c r="A40" s="409"/>
      <c r="B40" s="101" t="s">
        <v>117</v>
      </c>
      <c r="C40" s="168">
        <f aca="true" t="shared" si="28" ref="C40:AH40">C39/C13*100</f>
        <v>120.26071450531882</v>
      </c>
      <c r="D40" s="169">
        <f t="shared" si="28"/>
        <v>106.45450631458093</v>
      </c>
      <c r="E40" s="170">
        <f t="shared" si="28"/>
        <v>120.43690715722907</v>
      </c>
      <c r="F40" s="171">
        <f t="shared" si="28"/>
        <v>92.06388072695614</v>
      </c>
      <c r="G40" s="169">
        <f t="shared" si="28"/>
        <v>108.09980806142035</v>
      </c>
      <c r="H40" s="172">
        <f t="shared" si="28"/>
        <v>118.02008796691395</v>
      </c>
      <c r="I40" s="173">
        <f t="shared" si="28"/>
        <v>121.86547534549706</v>
      </c>
      <c r="J40" s="172">
        <f t="shared" si="28"/>
        <v>125.66189771419174</v>
      </c>
      <c r="K40" s="172">
        <f t="shared" si="28"/>
        <v>66.49176026891858</v>
      </c>
      <c r="L40" s="172">
        <f t="shared" si="28"/>
        <v>85.18781006378455</v>
      </c>
      <c r="M40" s="173">
        <f t="shared" si="28"/>
        <v>97.99900383307707</v>
      </c>
      <c r="N40" s="170">
        <f t="shared" si="28"/>
        <v>144.57388105456775</v>
      </c>
      <c r="O40" s="169">
        <f t="shared" si="28"/>
        <v>112.95392953929539</v>
      </c>
      <c r="P40" s="170">
        <f t="shared" si="28"/>
        <v>87.08018154311648</v>
      </c>
      <c r="Q40" s="169">
        <f t="shared" si="28"/>
        <v>124.04787812840044</v>
      </c>
      <c r="R40" s="170">
        <f t="shared" si="28"/>
        <v>94.0799210656142</v>
      </c>
      <c r="S40" s="169">
        <f t="shared" si="28"/>
        <v>88.73720136518772</v>
      </c>
      <c r="T40" s="170">
        <f t="shared" si="28"/>
        <v>113.60153256704982</v>
      </c>
      <c r="U40" s="169">
        <f t="shared" si="28"/>
        <v>93.18181818181817</v>
      </c>
      <c r="V40" s="174">
        <f t="shared" si="28"/>
        <v>106.33869081406024</v>
      </c>
      <c r="W40" s="175">
        <f t="shared" si="28"/>
        <v>111.31762442894926</v>
      </c>
      <c r="X40" s="170">
        <f t="shared" si="28"/>
        <v>85.3085680047933</v>
      </c>
      <c r="Y40" s="175">
        <f t="shared" si="28"/>
        <v>106.96965144230771</v>
      </c>
      <c r="Z40" s="170">
        <f t="shared" si="28"/>
        <v>87.61377498357888</v>
      </c>
      <c r="AA40" s="175">
        <f t="shared" si="28"/>
        <v>101.63005972919592</v>
      </c>
      <c r="AB40" s="172">
        <f t="shared" si="28"/>
        <v>109.63939376342837</v>
      </c>
      <c r="AC40" s="170">
        <f t="shared" si="28"/>
        <v>152.3197071587107</v>
      </c>
      <c r="AD40" s="169">
        <f t="shared" si="28"/>
        <v>88.13012501680333</v>
      </c>
      <c r="AE40" s="170">
        <f t="shared" si="28"/>
        <v>122.03401867831398</v>
      </c>
      <c r="AF40" s="169">
        <f t="shared" si="28"/>
        <v>97.31775328641615</v>
      </c>
      <c r="AG40" s="170">
        <f t="shared" si="28"/>
        <v>88.82134414049307</v>
      </c>
      <c r="AH40" s="175">
        <f t="shared" si="28"/>
        <v>109.27966044418011</v>
      </c>
      <c r="AI40" s="170">
        <f aca="true" t="shared" si="29" ref="AI40:BC40">AI39/AI13*100</f>
        <v>96.10970814819551</v>
      </c>
      <c r="AJ40" s="169">
        <f t="shared" si="29"/>
        <v>105.24352246638242</v>
      </c>
      <c r="AK40" s="170">
        <f t="shared" si="29"/>
        <v>119.82097186700767</v>
      </c>
      <c r="AL40" s="169">
        <f t="shared" si="29"/>
        <v>142.90684348395547</v>
      </c>
      <c r="AM40" s="170">
        <f t="shared" si="29"/>
        <v>104.41429978657035</v>
      </c>
      <c r="AN40" s="169">
        <f t="shared" si="29"/>
        <v>121.14012778363626</v>
      </c>
      <c r="AO40" s="174">
        <f t="shared" si="29"/>
        <v>104.39104613978986</v>
      </c>
      <c r="AP40" s="169">
        <f t="shared" si="29"/>
        <v>122.07710574102528</v>
      </c>
      <c r="AQ40" s="170">
        <f t="shared" si="29"/>
        <v>122.27464195450717</v>
      </c>
      <c r="AR40" s="169">
        <f t="shared" si="29"/>
        <v>133.56846774780016</v>
      </c>
      <c r="AS40" s="170">
        <f t="shared" si="29"/>
        <v>140.03279004725624</v>
      </c>
      <c r="AT40" s="169">
        <f t="shared" si="29"/>
        <v>78.87502375372142</v>
      </c>
      <c r="AU40" s="170">
        <f t="shared" si="29"/>
        <v>84.02676560222605</v>
      </c>
      <c r="AV40" s="169">
        <f t="shared" si="29"/>
        <v>137.71875643401276</v>
      </c>
      <c r="AW40" s="170">
        <f t="shared" si="29"/>
        <v>130.4218644178883</v>
      </c>
      <c r="AX40" s="169">
        <f t="shared" si="29"/>
        <v>133.1133773245351</v>
      </c>
      <c r="AY40" s="170">
        <f t="shared" si="29"/>
        <v>140.73958980733374</v>
      </c>
      <c r="AZ40" s="169">
        <f t="shared" si="29"/>
        <v>115.15526668730011</v>
      </c>
      <c r="BA40" s="170">
        <f t="shared" si="29"/>
        <v>96.68817204301075</v>
      </c>
      <c r="BB40" s="169">
        <f t="shared" si="29"/>
        <v>96.45250295624753</v>
      </c>
      <c r="BC40" s="168">
        <f t="shared" si="29"/>
        <v>110.79832227394559</v>
      </c>
    </row>
    <row r="41" spans="1:56" ht="13.5" thickBot="1">
      <c r="A41" s="409"/>
      <c r="B41" s="100" t="s">
        <v>116</v>
      </c>
      <c r="C41" s="263">
        <f aca="true" t="shared" si="30" ref="C41:AH41">C39-C13</f>
        <v>59310</v>
      </c>
      <c r="D41" s="264">
        <f t="shared" si="30"/>
        <v>1799</v>
      </c>
      <c r="E41" s="265">
        <f t="shared" si="30"/>
        <v>1422</v>
      </c>
      <c r="F41" s="266">
        <f t="shared" si="30"/>
        <v>-2917</v>
      </c>
      <c r="G41" s="264">
        <f t="shared" si="30"/>
        <v>211</v>
      </c>
      <c r="H41" s="267">
        <f t="shared" si="30"/>
        <v>2745</v>
      </c>
      <c r="I41" s="268">
        <f t="shared" si="30"/>
        <v>20948</v>
      </c>
      <c r="J41" s="267">
        <f t="shared" si="30"/>
        <v>3121</v>
      </c>
      <c r="K41" s="267">
        <f t="shared" si="30"/>
        <v>-4087</v>
      </c>
      <c r="L41" s="267">
        <f t="shared" si="30"/>
        <v>-209</v>
      </c>
      <c r="M41" s="268">
        <f t="shared" si="30"/>
        <v>-2772</v>
      </c>
      <c r="N41" s="265">
        <f t="shared" si="30"/>
        <v>2908</v>
      </c>
      <c r="O41" s="264">
        <f t="shared" si="30"/>
        <v>239</v>
      </c>
      <c r="P41" s="265">
        <f t="shared" si="30"/>
        <v>-854</v>
      </c>
      <c r="Q41" s="264">
        <f t="shared" si="30"/>
        <v>442</v>
      </c>
      <c r="R41" s="265">
        <f t="shared" si="30"/>
        <v>-120</v>
      </c>
      <c r="S41" s="264">
        <f t="shared" si="30"/>
        <v>-33</v>
      </c>
      <c r="T41" s="265">
        <f t="shared" si="30"/>
        <v>4402</v>
      </c>
      <c r="U41" s="264">
        <f t="shared" si="30"/>
        <v>-39</v>
      </c>
      <c r="V41" s="269">
        <f t="shared" si="30"/>
        <v>16639</v>
      </c>
      <c r="W41" s="270">
        <f t="shared" si="30"/>
        <v>4707</v>
      </c>
      <c r="X41" s="265">
        <f t="shared" si="30"/>
        <v>-4904</v>
      </c>
      <c r="Y41" s="270">
        <f t="shared" si="30"/>
        <v>4639</v>
      </c>
      <c r="Z41" s="265">
        <f t="shared" si="30"/>
        <v>-1320</v>
      </c>
      <c r="AA41" s="270">
        <f t="shared" si="30"/>
        <v>685</v>
      </c>
      <c r="AB41" s="267">
        <f t="shared" si="30"/>
        <v>1660</v>
      </c>
      <c r="AC41" s="265">
        <f t="shared" si="30"/>
        <v>63175</v>
      </c>
      <c r="AD41" s="264">
        <f t="shared" si="30"/>
        <v>-2649</v>
      </c>
      <c r="AE41" s="265">
        <f t="shared" si="30"/>
        <v>12410</v>
      </c>
      <c r="AF41" s="264">
        <f t="shared" si="30"/>
        <v>-202</v>
      </c>
      <c r="AG41" s="265">
        <f t="shared" si="30"/>
        <v>-16550</v>
      </c>
      <c r="AH41" s="270">
        <f t="shared" si="30"/>
        <v>6865</v>
      </c>
      <c r="AI41" s="265">
        <f aca="true" t="shared" si="31" ref="AI41:BC41">AI39-AI13</f>
        <v>-1217</v>
      </c>
      <c r="AJ41" s="264">
        <f t="shared" si="31"/>
        <v>1279</v>
      </c>
      <c r="AK41" s="265">
        <f t="shared" si="31"/>
        <v>3100</v>
      </c>
      <c r="AL41" s="264">
        <f t="shared" si="31"/>
        <v>10483</v>
      </c>
      <c r="AM41" s="265">
        <f t="shared" si="31"/>
        <v>2151</v>
      </c>
      <c r="AN41" s="264">
        <f t="shared" si="31"/>
        <v>3408</v>
      </c>
      <c r="AO41" s="269">
        <f t="shared" si="31"/>
        <v>4806</v>
      </c>
      <c r="AP41" s="264">
        <f t="shared" si="31"/>
        <v>3161</v>
      </c>
      <c r="AQ41" s="265">
        <f t="shared" si="31"/>
        <v>1322</v>
      </c>
      <c r="AR41" s="264">
        <f t="shared" si="31"/>
        <v>4616</v>
      </c>
      <c r="AS41" s="265">
        <f t="shared" si="31"/>
        <v>8302</v>
      </c>
      <c r="AT41" s="264">
        <f t="shared" si="31"/>
        <v>-6670</v>
      </c>
      <c r="AU41" s="265">
        <f t="shared" si="31"/>
        <v>-7233</v>
      </c>
      <c r="AV41" s="264">
        <f t="shared" si="31"/>
        <v>7328</v>
      </c>
      <c r="AW41" s="265">
        <f t="shared" si="31"/>
        <v>13925</v>
      </c>
      <c r="AX41" s="264">
        <f t="shared" si="31"/>
        <v>552</v>
      </c>
      <c r="AY41" s="265">
        <f t="shared" si="31"/>
        <v>2622</v>
      </c>
      <c r="AZ41" s="264">
        <f t="shared" si="31"/>
        <v>2938</v>
      </c>
      <c r="BA41" s="265">
        <f t="shared" si="31"/>
        <v>-77</v>
      </c>
      <c r="BB41" s="264">
        <f t="shared" si="31"/>
        <v>-90</v>
      </c>
      <c r="BC41" s="263">
        <f t="shared" si="31"/>
        <v>226377</v>
      </c>
      <c r="BD41" s="255"/>
    </row>
    <row r="42" spans="1:55" ht="12.75">
      <c r="A42" s="408"/>
      <c r="B42" s="41">
        <v>7</v>
      </c>
      <c r="C42" s="196">
        <v>46112</v>
      </c>
      <c r="D42" s="197">
        <v>7058</v>
      </c>
      <c r="E42" s="198">
        <v>1484</v>
      </c>
      <c r="F42" s="198">
        <v>12900</v>
      </c>
      <c r="G42" s="199">
        <v>938</v>
      </c>
      <c r="H42" s="200">
        <v>5149</v>
      </c>
      <c r="I42" s="201">
        <v>20572</v>
      </c>
      <c r="J42" s="200">
        <v>1414</v>
      </c>
      <c r="K42" s="200">
        <v>1506</v>
      </c>
      <c r="L42" s="200">
        <v>245</v>
      </c>
      <c r="M42" s="201">
        <v>17438</v>
      </c>
      <c r="N42" s="198">
        <v>806</v>
      </c>
      <c r="O42" s="199">
        <v>1066</v>
      </c>
      <c r="P42" s="198">
        <v>2043</v>
      </c>
      <c r="Q42" s="199">
        <v>662</v>
      </c>
      <c r="R42" s="198">
        <v>335</v>
      </c>
      <c r="S42" s="199">
        <v>28</v>
      </c>
      <c r="T42" s="198">
        <v>5929</v>
      </c>
      <c r="U42" s="199">
        <v>228</v>
      </c>
      <c r="V42" s="202">
        <v>70264</v>
      </c>
      <c r="W42" s="203">
        <v>13075</v>
      </c>
      <c r="X42" s="198">
        <v>7750</v>
      </c>
      <c r="Y42" s="203">
        <v>16430</v>
      </c>
      <c r="Z42" s="198">
        <v>2438</v>
      </c>
      <c r="AA42" s="203">
        <v>7752</v>
      </c>
      <c r="AB42" s="200">
        <v>4992</v>
      </c>
      <c r="AC42" s="204">
        <v>31669</v>
      </c>
      <c r="AD42" s="199">
        <v>3411</v>
      </c>
      <c r="AE42" s="204">
        <v>12411</v>
      </c>
      <c r="AF42" s="199">
        <v>986</v>
      </c>
      <c r="AG42" s="204">
        <v>25247</v>
      </c>
      <c r="AH42" s="203">
        <v>26920</v>
      </c>
      <c r="AI42" s="198">
        <v>8645</v>
      </c>
      <c r="AJ42" s="199">
        <v>5513</v>
      </c>
      <c r="AK42" s="198">
        <v>6378</v>
      </c>
      <c r="AL42" s="199">
        <v>4696</v>
      </c>
      <c r="AM42" s="198">
        <v>10347</v>
      </c>
      <c r="AN42" s="199">
        <v>5557</v>
      </c>
      <c r="AO42" s="202">
        <v>35682</v>
      </c>
      <c r="AP42" s="199">
        <v>5326</v>
      </c>
      <c r="AQ42" s="198">
        <v>4153</v>
      </c>
      <c r="AR42" s="199">
        <v>5516</v>
      </c>
      <c r="AS42" s="198">
        <v>9065</v>
      </c>
      <c r="AT42" s="199">
        <v>9499</v>
      </c>
      <c r="AU42" s="198">
        <v>8045</v>
      </c>
      <c r="AV42" s="199">
        <v>9450</v>
      </c>
      <c r="AW42" s="198">
        <v>17114</v>
      </c>
      <c r="AX42" s="199">
        <v>631</v>
      </c>
      <c r="AY42" s="198">
        <v>2280</v>
      </c>
      <c r="AZ42" s="199">
        <v>8940</v>
      </c>
      <c r="BA42" s="198">
        <v>1185</v>
      </c>
      <c r="BB42" s="199">
        <v>504</v>
      </c>
      <c r="BC42" s="38">
        <v>507784</v>
      </c>
    </row>
    <row r="43" spans="1:55" ht="12.75">
      <c r="A43" s="408"/>
      <c r="B43" s="41">
        <v>8</v>
      </c>
      <c r="C43" s="196">
        <v>55499</v>
      </c>
      <c r="D43" s="205">
        <v>6322</v>
      </c>
      <c r="E43" s="198">
        <v>1427</v>
      </c>
      <c r="F43" s="198">
        <v>7777</v>
      </c>
      <c r="G43" s="199">
        <v>998</v>
      </c>
      <c r="H43" s="200">
        <v>3319</v>
      </c>
      <c r="I43" s="201">
        <v>24334</v>
      </c>
      <c r="J43" s="200">
        <v>5816</v>
      </c>
      <c r="K43" s="200">
        <v>1329</v>
      </c>
      <c r="L43" s="200">
        <v>355</v>
      </c>
      <c r="M43" s="201">
        <v>42558</v>
      </c>
      <c r="N43" s="198">
        <v>1027</v>
      </c>
      <c r="O43" s="199">
        <v>1706</v>
      </c>
      <c r="P43" s="206">
        <v>1916</v>
      </c>
      <c r="Q43" s="199">
        <v>732</v>
      </c>
      <c r="R43" s="198">
        <v>499</v>
      </c>
      <c r="S43" s="199">
        <v>68</v>
      </c>
      <c r="T43" s="198">
        <v>6924</v>
      </c>
      <c r="U43" s="199">
        <v>327</v>
      </c>
      <c r="V43" s="202">
        <v>65636</v>
      </c>
      <c r="W43" s="203">
        <v>13049</v>
      </c>
      <c r="X43" s="198">
        <v>5908</v>
      </c>
      <c r="Y43" s="203">
        <v>22929</v>
      </c>
      <c r="Z43" s="198">
        <v>2720</v>
      </c>
      <c r="AA43" s="203">
        <v>8273</v>
      </c>
      <c r="AB43" s="200">
        <v>7140</v>
      </c>
      <c r="AC43" s="204">
        <v>35501</v>
      </c>
      <c r="AD43" s="199">
        <v>4995</v>
      </c>
      <c r="AE43" s="204">
        <v>14253</v>
      </c>
      <c r="AF43" s="199">
        <v>1135</v>
      </c>
      <c r="AG43" s="204">
        <v>24024</v>
      </c>
      <c r="AH43" s="203">
        <v>34036</v>
      </c>
      <c r="AI43" s="198">
        <v>5251</v>
      </c>
      <c r="AJ43" s="199">
        <v>5519</v>
      </c>
      <c r="AK43" s="198">
        <v>5597</v>
      </c>
      <c r="AL43" s="199">
        <v>4571</v>
      </c>
      <c r="AM43" s="198">
        <v>9297</v>
      </c>
      <c r="AN43" s="199">
        <v>5756</v>
      </c>
      <c r="AO43" s="202">
        <v>28525</v>
      </c>
      <c r="AP43" s="199">
        <v>4003</v>
      </c>
      <c r="AQ43" s="198">
        <v>2439</v>
      </c>
      <c r="AR43" s="199">
        <v>4069</v>
      </c>
      <c r="AS43" s="198">
        <v>10678</v>
      </c>
      <c r="AT43" s="199">
        <v>8908</v>
      </c>
      <c r="AU43" s="198">
        <v>11282</v>
      </c>
      <c r="AV43" s="199">
        <v>9491</v>
      </c>
      <c r="AW43" s="198">
        <v>13907</v>
      </c>
      <c r="AX43" s="199">
        <v>503</v>
      </c>
      <c r="AY43" s="198">
        <v>1772</v>
      </c>
      <c r="AZ43" s="199">
        <v>7393</v>
      </c>
      <c r="BA43" s="198">
        <v>951</v>
      </c>
      <c r="BB43" s="199">
        <v>438</v>
      </c>
      <c r="BC43" s="38">
        <v>542882</v>
      </c>
    </row>
    <row r="44" spans="1:55" ht="13.5" thickBot="1">
      <c r="A44" s="408"/>
      <c r="B44" s="41">
        <v>9</v>
      </c>
      <c r="C44" s="207">
        <v>56814</v>
      </c>
      <c r="D44" s="208">
        <v>5175</v>
      </c>
      <c r="E44" s="209">
        <v>1750</v>
      </c>
      <c r="F44" s="209">
        <v>8177</v>
      </c>
      <c r="G44" s="210">
        <v>523</v>
      </c>
      <c r="H44" s="211">
        <v>2958</v>
      </c>
      <c r="I44" s="212">
        <v>19440</v>
      </c>
      <c r="J44" s="211">
        <v>6463</v>
      </c>
      <c r="K44" s="211">
        <v>1534</v>
      </c>
      <c r="L44" s="211">
        <v>264</v>
      </c>
      <c r="M44" s="212">
        <v>18945</v>
      </c>
      <c r="N44" s="209">
        <v>2415</v>
      </c>
      <c r="O44" s="210">
        <v>412</v>
      </c>
      <c r="P44" s="209">
        <v>973</v>
      </c>
      <c r="Q44" s="210">
        <v>470</v>
      </c>
      <c r="R44" s="209">
        <v>530</v>
      </c>
      <c r="S44" s="210">
        <v>70</v>
      </c>
      <c r="T44" s="209">
        <v>6336</v>
      </c>
      <c r="U44" s="210">
        <v>197</v>
      </c>
      <c r="V44" s="213">
        <v>69985</v>
      </c>
      <c r="W44" s="214">
        <v>9419</v>
      </c>
      <c r="X44" s="209">
        <v>7761</v>
      </c>
      <c r="Y44" s="214">
        <v>17659</v>
      </c>
      <c r="Z44" s="209">
        <v>1993</v>
      </c>
      <c r="AA44" s="214">
        <v>9338</v>
      </c>
      <c r="AB44" s="211">
        <v>4109</v>
      </c>
      <c r="AC44" s="215">
        <v>32561</v>
      </c>
      <c r="AD44" s="210">
        <v>1992</v>
      </c>
      <c r="AE44" s="215">
        <v>14051</v>
      </c>
      <c r="AF44" s="210">
        <v>1093</v>
      </c>
      <c r="AG44" s="215">
        <v>25204</v>
      </c>
      <c r="AH44" s="214">
        <v>22145</v>
      </c>
      <c r="AI44" s="209">
        <v>6302</v>
      </c>
      <c r="AJ44" s="210">
        <v>5240</v>
      </c>
      <c r="AK44" s="209">
        <v>3474</v>
      </c>
      <c r="AL44" s="210">
        <v>4954</v>
      </c>
      <c r="AM44" s="209">
        <v>11147</v>
      </c>
      <c r="AN44" s="210">
        <v>6731</v>
      </c>
      <c r="AO44" s="213">
        <v>35594</v>
      </c>
      <c r="AP44" s="210">
        <v>6477</v>
      </c>
      <c r="AQ44" s="209">
        <v>2412</v>
      </c>
      <c r="AR44" s="210">
        <v>5218</v>
      </c>
      <c r="AS44" s="209">
        <v>8980</v>
      </c>
      <c r="AT44" s="210">
        <v>7789</v>
      </c>
      <c r="AU44" s="209">
        <v>11282</v>
      </c>
      <c r="AV44" s="210">
        <v>6395</v>
      </c>
      <c r="AW44" s="209">
        <v>15472</v>
      </c>
      <c r="AX44" s="210">
        <v>412</v>
      </c>
      <c r="AY44" s="209">
        <v>2302</v>
      </c>
      <c r="AZ44" s="210">
        <v>9078</v>
      </c>
      <c r="BA44" s="209">
        <v>863</v>
      </c>
      <c r="BB44" s="210">
        <v>449</v>
      </c>
      <c r="BC44" s="38">
        <v>501327</v>
      </c>
    </row>
    <row r="45" spans="1:55" ht="12.75">
      <c r="A45" s="408"/>
      <c r="B45" s="44" t="s">
        <v>111</v>
      </c>
      <c r="C45" s="216">
        <f aca="true" t="shared" si="32" ref="C45:AH45">SUM(C42:C44)</f>
        <v>158425</v>
      </c>
      <c r="D45" s="217">
        <f t="shared" si="32"/>
        <v>18555</v>
      </c>
      <c r="E45" s="218">
        <f t="shared" si="32"/>
        <v>4661</v>
      </c>
      <c r="F45" s="218">
        <f t="shared" si="32"/>
        <v>28854</v>
      </c>
      <c r="G45" s="219">
        <f t="shared" si="32"/>
        <v>2459</v>
      </c>
      <c r="H45" s="220">
        <f t="shared" si="32"/>
        <v>11426</v>
      </c>
      <c r="I45" s="221">
        <f t="shared" si="32"/>
        <v>64346</v>
      </c>
      <c r="J45" s="220">
        <f t="shared" si="32"/>
        <v>13693</v>
      </c>
      <c r="K45" s="220">
        <f t="shared" si="32"/>
        <v>4369</v>
      </c>
      <c r="L45" s="220">
        <f t="shared" si="32"/>
        <v>864</v>
      </c>
      <c r="M45" s="221">
        <f t="shared" si="32"/>
        <v>78941</v>
      </c>
      <c r="N45" s="218">
        <f t="shared" si="32"/>
        <v>4248</v>
      </c>
      <c r="O45" s="219">
        <f t="shared" si="32"/>
        <v>3184</v>
      </c>
      <c r="P45" s="218">
        <f t="shared" si="32"/>
        <v>4932</v>
      </c>
      <c r="Q45" s="219">
        <f t="shared" si="32"/>
        <v>1864</v>
      </c>
      <c r="R45" s="218">
        <f t="shared" si="32"/>
        <v>1364</v>
      </c>
      <c r="S45" s="219">
        <f t="shared" si="32"/>
        <v>166</v>
      </c>
      <c r="T45" s="218">
        <f t="shared" si="32"/>
        <v>19189</v>
      </c>
      <c r="U45" s="219">
        <f t="shared" si="32"/>
        <v>752</v>
      </c>
      <c r="V45" s="222">
        <f t="shared" si="32"/>
        <v>205885</v>
      </c>
      <c r="W45" s="223">
        <f t="shared" si="32"/>
        <v>35543</v>
      </c>
      <c r="X45" s="218">
        <f t="shared" si="32"/>
        <v>21419</v>
      </c>
      <c r="Y45" s="223">
        <f t="shared" si="32"/>
        <v>57018</v>
      </c>
      <c r="Z45" s="218">
        <f t="shared" si="32"/>
        <v>7151</v>
      </c>
      <c r="AA45" s="223">
        <f t="shared" si="32"/>
        <v>25363</v>
      </c>
      <c r="AB45" s="220">
        <f t="shared" si="32"/>
        <v>16241</v>
      </c>
      <c r="AC45" s="224">
        <f t="shared" si="32"/>
        <v>99731</v>
      </c>
      <c r="AD45" s="219">
        <f t="shared" si="32"/>
        <v>10398</v>
      </c>
      <c r="AE45" s="224">
        <f t="shared" si="32"/>
        <v>40715</v>
      </c>
      <c r="AF45" s="219">
        <f t="shared" si="32"/>
        <v>3214</v>
      </c>
      <c r="AG45" s="224">
        <f t="shared" si="32"/>
        <v>74475</v>
      </c>
      <c r="AH45" s="223">
        <f t="shared" si="32"/>
        <v>83101</v>
      </c>
      <c r="AI45" s="218">
        <f aca="true" t="shared" si="33" ref="AI45:BC45">SUM(AI42:AI44)</f>
        <v>20198</v>
      </c>
      <c r="AJ45" s="219">
        <f t="shared" si="33"/>
        <v>16272</v>
      </c>
      <c r="AK45" s="218">
        <f t="shared" si="33"/>
        <v>15449</v>
      </c>
      <c r="AL45" s="219">
        <f t="shared" si="33"/>
        <v>14221</v>
      </c>
      <c r="AM45" s="218">
        <f t="shared" si="33"/>
        <v>30791</v>
      </c>
      <c r="AN45" s="219">
        <f t="shared" si="33"/>
        <v>18044</v>
      </c>
      <c r="AO45" s="222">
        <f t="shared" si="33"/>
        <v>99801</v>
      </c>
      <c r="AP45" s="219">
        <f t="shared" si="33"/>
        <v>15806</v>
      </c>
      <c r="AQ45" s="218">
        <f t="shared" si="33"/>
        <v>9004</v>
      </c>
      <c r="AR45" s="219">
        <f t="shared" si="33"/>
        <v>14803</v>
      </c>
      <c r="AS45" s="218">
        <f t="shared" si="33"/>
        <v>28723</v>
      </c>
      <c r="AT45" s="219">
        <f t="shared" si="33"/>
        <v>26196</v>
      </c>
      <c r="AU45" s="218">
        <f t="shared" si="33"/>
        <v>30609</v>
      </c>
      <c r="AV45" s="219">
        <f t="shared" si="33"/>
        <v>25336</v>
      </c>
      <c r="AW45" s="218">
        <f t="shared" si="33"/>
        <v>46493</v>
      </c>
      <c r="AX45" s="219">
        <f t="shared" si="33"/>
        <v>1546</v>
      </c>
      <c r="AY45" s="218">
        <f t="shared" si="33"/>
        <v>6354</v>
      </c>
      <c r="AZ45" s="219">
        <f t="shared" si="33"/>
        <v>25411</v>
      </c>
      <c r="BA45" s="218">
        <f t="shared" si="33"/>
        <v>2999</v>
      </c>
      <c r="BB45" s="219">
        <f t="shared" si="33"/>
        <v>1391</v>
      </c>
      <c r="BC45" s="225">
        <f t="shared" si="33"/>
        <v>1551993</v>
      </c>
    </row>
    <row r="46" spans="1:55" ht="12.75">
      <c r="A46" s="408"/>
      <c r="B46" s="104" t="s">
        <v>117</v>
      </c>
      <c r="C46" s="226">
        <f aca="true" t="shared" si="34" ref="C46:AH46">C45/C17*100</f>
        <v>103.35660229645094</v>
      </c>
      <c r="D46" s="227">
        <f t="shared" si="34"/>
        <v>106.92059467557912</v>
      </c>
      <c r="E46" s="228">
        <f t="shared" si="34"/>
        <v>104.50672645739911</v>
      </c>
      <c r="F46" s="228">
        <f t="shared" si="34"/>
        <v>96.12873134328358</v>
      </c>
      <c r="G46" s="229">
        <f t="shared" si="34"/>
        <v>143.88531304856642</v>
      </c>
      <c r="H46" s="230">
        <f t="shared" si="34"/>
        <v>105.7962962962963</v>
      </c>
      <c r="I46" s="231">
        <f t="shared" si="34"/>
        <v>111.85550881340612</v>
      </c>
      <c r="J46" s="230">
        <f t="shared" si="34"/>
        <v>120.08243444707534</v>
      </c>
      <c r="K46" s="230">
        <f t="shared" si="34"/>
        <v>71.52914210870989</v>
      </c>
      <c r="L46" s="230">
        <f t="shared" si="34"/>
        <v>89.62655601659752</v>
      </c>
      <c r="M46" s="231">
        <f t="shared" si="34"/>
        <v>103.42067339185117</v>
      </c>
      <c r="N46" s="228">
        <f t="shared" si="34"/>
        <v>113.79587463166354</v>
      </c>
      <c r="O46" s="229">
        <f t="shared" si="34"/>
        <v>105.22141440846002</v>
      </c>
      <c r="P46" s="228">
        <f t="shared" si="34"/>
        <v>108.58652575957728</v>
      </c>
      <c r="Q46" s="229">
        <f t="shared" si="34"/>
        <v>123.28042328042328</v>
      </c>
      <c r="R46" s="228">
        <f t="shared" si="34"/>
        <v>122.55166217430369</v>
      </c>
      <c r="S46" s="229">
        <f t="shared" si="34"/>
        <v>98.80952380952381</v>
      </c>
      <c r="T46" s="228">
        <f t="shared" si="34"/>
        <v>98.43036676070788</v>
      </c>
      <c r="U46" s="229">
        <f t="shared" si="34"/>
        <v>91.2621359223301</v>
      </c>
      <c r="V46" s="232">
        <f t="shared" si="34"/>
        <v>114.16807608062771</v>
      </c>
      <c r="W46" s="233">
        <f t="shared" si="34"/>
        <v>111.88654893442882</v>
      </c>
      <c r="X46" s="228">
        <f t="shared" si="34"/>
        <v>99.74387631554438</v>
      </c>
      <c r="Y46" s="233">
        <f t="shared" si="34"/>
        <v>106.54582827244698</v>
      </c>
      <c r="Z46" s="228">
        <f t="shared" si="34"/>
        <v>91.71476208798256</v>
      </c>
      <c r="AA46" s="233">
        <f t="shared" si="34"/>
        <v>94.05198946860979</v>
      </c>
      <c r="AB46" s="230">
        <f t="shared" si="34"/>
        <v>120.24135633375286</v>
      </c>
      <c r="AC46" s="228">
        <f t="shared" si="34"/>
        <v>139.13559061928876</v>
      </c>
      <c r="AD46" s="229">
        <f t="shared" si="34"/>
        <v>103.25719960278055</v>
      </c>
      <c r="AE46" s="228">
        <f t="shared" si="34"/>
        <v>121.78087518320223</v>
      </c>
      <c r="AF46" s="229">
        <f t="shared" si="34"/>
        <v>124.42895857530003</v>
      </c>
      <c r="AG46" s="228">
        <f t="shared" si="34"/>
        <v>83.70046528355324</v>
      </c>
      <c r="AH46" s="233">
        <f t="shared" si="34"/>
        <v>115.35557128777467</v>
      </c>
      <c r="AI46" s="228">
        <f aca="true" t="shared" si="35" ref="AI46:BC46">AI45/AI17*100</f>
        <v>93.22440690482784</v>
      </c>
      <c r="AJ46" s="229">
        <f t="shared" si="35"/>
        <v>108.9229533435973</v>
      </c>
      <c r="AK46" s="228">
        <f t="shared" si="35"/>
        <v>125.78570265429083</v>
      </c>
      <c r="AL46" s="229">
        <f t="shared" si="35"/>
        <v>90.24049749349578</v>
      </c>
      <c r="AM46" s="228">
        <f t="shared" si="35"/>
        <v>85.08621642533436</v>
      </c>
      <c r="AN46" s="229">
        <f t="shared" si="35"/>
        <v>91.6963106006708</v>
      </c>
      <c r="AO46" s="232">
        <f t="shared" si="35"/>
        <v>97.93437089082096</v>
      </c>
      <c r="AP46" s="229">
        <f t="shared" si="35"/>
        <v>115.94776995305165</v>
      </c>
      <c r="AQ46" s="228">
        <f t="shared" si="35"/>
        <v>130.7390736169595</v>
      </c>
      <c r="AR46" s="229">
        <f t="shared" si="35"/>
        <v>103.9390535037214</v>
      </c>
      <c r="AS46" s="228">
        <f t="shared" si="35"/>
        <v>162.30434536927163</v>
      </c>
      <c r="AT46" s="229">
        <f t="shared" si="35"/>
        <v>107.29469588367806</v>
      </c>
      <c r="AU46" s="228">
        <f t="shared" si="35"/>
        <v>94.63579025476132</v>
      </c>
      <c r="AV46" s="229">
        <f t="shared" si="35"/>
        <v>112.89043354275275</v>
      </c>
      <c r="AW46" s="228">
        <f t="shared" si="35"/>
        <v>103.19623554480279</v>
      </c>
      <c r="AX46" s="229">
        <f t="shared" si="35"/>
        <v>91.69632265717675</v>
      </c>
      <c r="AY46" s="228">
        <f t="shared" si="35"/>
        <v>113.54538956397427</v>
      </c>
      <c r="AZ46" s="229">
        <f t="shared" si="35"/>
        <v>106.62107162337935</v>
      </c>
      <c r="BA46" s="228">
        <f t="shared" si="35"/>
        <v>109.2930029154519</v>
      </c>
      <c r="BB46" s="229">
        <f t="shared" si="35"/>
        <v>73.67584745762711</v>
      </c>
      <c r="BC46" s="234">
        <f t="shared" si="35"/>
        <v>106.78471292878349</v>
      </c>
    </row>
    <row r="47" spans="1:55" ht="13.5" thickBot="1">
      <c r="A47" s="408"/>
      <c r="B47" s="105" t="s">
        <v>116</v>
      </c>
      <c r="C47" s="226">
        <f>C45-C17</f>
        <v>5145</v>
      </c>
      <c r="D47" s="226">
        <f aca="true" t="shared" si="36" ref="D47:BC47">D45-D17</f>
        <v>1201</v>
      </c>
      <c r="E47" s="226">
        <f t="shared" si="36"/>
        <v>201</v>
      </c>
      <c r="F47" s="226">
        <f t="shared" si="36"/>
        <v>-1162</v>
      </c>
      <c r="G47" s="226">
        <f t="shared" si="36"/>
        <v>750</v>
      </c>
      <c r="H47" s="226">
        <f t="shared" si="36"/>
        <v>626</v>
      </c>
      <c r="I47" s="226">
        <f t="shared" si="36"/>
        <v>6820</v>
      </c>
      <c r="J47" s="226">
        <f t="shared" si="36"/>
        <v>2290</v>
      </c>
      <c r="K47" s="226">
        <f t="shared" si="36"/>
        <v>-1739</v>
      </c>
      <c r="L47" s="226">
        <f t="shared" si="36"/>
        <v>-100</v>
      </c>
      <c r="M47" s="226">
        <f t="shared" si="36"/>
        <v>2611</v>
      </c>
      <c r="N47" s="226">
        <f t="shared" si="36"/>
        <v>515</v>
      </c>
      <c r="O47" s="226">
        <f t="shared" si="36"/>
        <v>158</v>
      </c>
      <c r="P47" s="226">
        <f t="shared" si="36"/>
        <v>390</v>
      </c>
      <c r="Q47" s="226">
        <f t="shared" si="36"/>
        <v>352</v>
      </c>
      <c r="R47" s="226">
        <f t="shared" si="36"/>
        <v>251</v>
      </c>
      <c r="S47" s="226">
        <f t="shared" si="36"/>
        <v>-2</v>
      </c>
      <c r="T47" s="226">
        <f t="shared" si="36"/>
        <v>-306</v>
      </c>
      <c r="U47" s="226">
        <f t="shared" si="36"/>
        <v>-72</v>
      </c>
      <c r="V47" s="226">
        <f t="shared" si="36"/>
        <v>25550</v>
      </c>
      <c r="W47" s="226">
        <f t="shared" si="36"/>
        <v>3776</v>
      </c>
      <c r="X47" s="226">
        <f t="shared" si="36"/>
        <v>-55</v>
      </c>
      <c r="Y47" s="226">
        <f t="shared" si="36"/>
        <v>3503</v>
      </c>
      <c r="Z47" s="226">
        <f t="shared" si="36"/>
        <v>-646</v>
      </c>
      <c r="AA47" s="226">
        <f t="shared" si="36"/>
        <v>-1604</v>
      </c>
      <c r="AB47" s="226">
        <f t="shared" si="36"/>
        <v>2734</v>
      </c>
      <c r="AC47" s="226">
        <f t="shared" si="36"/>
        <v>28052</v>
      </c>
      <c r="AD47" s="226">
        <f t="shared" si="36"/>
        <v>328</v>
      </c>
      <c r="AE47" s="226">
        <f t="shared" si="36"/>
        <v>7282</v>
      </c>
      <c r="AF47" s="226">
        <f t="shared" si="36"/>
        <v>631</v>
      </c>
      <c r="AG47" s="226">
        <f t="shared" si="36"/>
        <v>-14503</v>
      </c>
      <c r="AH47" s="226">
        <f t="shared" si="36"/>
        <v>11062</v>
      </c>
      <c r="AI47" s="226">
        <f t="shared" si="36"/>
        <v>-1468</v>
      </c>
      <c r="AJ47" s="226">
        <f t="shared" si="36"/>
        <v>1333</v>
      </c>
      <c r="AK47" s="226">
        <f t="shared" si="36"/>
        <v>3167</v>
      </c>
      <c r="AL47" s="226">
        <f t="shared" si="36"/>
        <v>-1538</v>
      </c>
      <c r="AM47" s="226">
        <f t="shared" si="36"/>
        <v>-5397</v>
      </c>
      <c r="AN47" s="226">
        <f t="shared" si="36"/>
        <v>-1634</v>
      </c>
      <c r="AO47" s="226">
        <f t="shared" si="36"/>
        <v>-2105</v>
      </c>
      <c r="AP47" s="226">
        <f t="shared" si="36"/>
        <v>2174</v>
      </c>
      <c r="AQ47" s="226">
        <f t="shared" si="36"/>
        <v>2117</v>
      </c>
      <c r="AR47" s="226">
        <f t="shared" si="36"/>
        <v>561</v>
      </c>
      <c r="AS47" s="226">
        <f t="shared" si="36"/>
        <v>11026</v>
      </c>
      <c r="AT47" s="226">
        <f t="shared" si="36"/>
        <v>1781</v>
      </c>
      <c r="AU47" s="226">
        <f t="shared" si="36"/>
        <v>-1735</v>
      </c>
      <c r="AV47" s="226">
        <f t="shared" si="36"/>
        <v>2893</v>
      </c>
      <c r="AW47" s="226">
        <f t="shared" si="36"/>
        <v>1440</v>
      </c>
      <c r="AX47" s="226">
        <f t="shared" si="36"/>
        <v>-140</v>
      </c>
      <c r="AY47" s="226">
        <f t="shared" si="36"/>
        <v>758</v>
      </c>
      <c r="AZ47" s="226">
        <f t="shared" si="36"/>
        <v>1578</v>
      </c>
      <c r="BA47" s="226">
        <f t="shared" si="36"/>
        <v>255</v>
      </c>
      <c r="BB47" s="226">
        <f t="shared" si="36"/>
        <v>-497</v>
      </c>
      <c r="BC47" s="226">
        <f t="shared" si="36"/>
        <v>98608</v>
      </c>
    </row>
    <row r="48" spans="1:55" ht="15.75" customHeight="1">
      <c r="A48" s="409"/>
      <c r="B48" s="146" t="s">
        <v>112</v>
      </c>
      <c r="C48" s="96">
        <f>C39+C45</f>
        <v>510469</v>
      </c>
      <c r="D48" s="74">
        <f aca="true" t="shared" si="37" ref="D48:BC48">D39+D45</f>
        <v>48226</v>
      </c>
      <c r="E48" s="59">
        <f t="shared" si="37"/>
        <v>13041</v>
      </c>
      <c r="F48" s="74">
        <f t="shared" si="37"/>
        <v>62693</v>
      </c>
      <c r="G48" s="59">
        <f t="shared" si="37"/>
        <v>5275</v>
      </c>
      <c r="H48" s="74">
        <f t="shared" si="37"/>
        <v>29404</v>
      </c>
      <c r="I48" s="77">
        <f t="shared" si="37"/>
        <v>181098</v>
      </c>
      <c r="J48" s="74">
        <f t="shared" si="37"/>
        <v>28976</v>
      </c>
      <c r="K48" s="59">
        <f t="shared" si="37"/>
        <v>12479</v>
      </c>
      <c r="L48" s="74">
        <f t="shared" si="37"/>
        <v>2066</v>
      </c>
      <c r="M48" s="77">
        <f t="shared" si="37"/>
        <v>214700</v>
      </c>
      <c r="N48" s="74">
        <f t="shared" si="37"/>
        <v>13680</v>
      </c>
      <c r="O48" s="59">
        <f t="shared" si="37"/>
        <v>5268</v>
      </c>
      <c r="P48" s="74">
        <f t="shared" si="37"/>
        <v>10688</v>
      </c>
      <c r="Q48" s="59">
        <f t="shared" si="37"/>
        <v>4144</v>
      </c>
      <c r="R48" s="74">
        <f t="shared" si="37"/>
        <v>3271</v>
      </c>
      <c r="S48" s="59">
        <f t="shared" si="37"/>
        <v>426</v>
      </c>
      <c r="T48" s="74">
        <f t="shared" si="37"/>
        <v>55955</v>
      </c>
      <c r="U48" s="59">
        <f t="shared" si="37"/>
        <v>1285</v>
      </c>
      <c r="V48" s="95">
        <f t="shared" si="37"/>
        <v>485023</v>
      </c>
      <c r="W48" s="77">
        <f t="shared" si="37"/>
        <v>81840</v>
      </c>
      <c r="X48" s="74">
        <f t="shared" si="37"/>
        <v>49895</v>
      </c>
      <c r="Y48" s="77">
        <f t="shared" si="37"/>
        <v>128217</v>
      </c>
      <c r="Z48" s="74">
        <f t="shared" si="37"/>
        <v>16488</v>
      </c>
      <c r="AA48" s="77">
        <f t="shared" si="37"/>
        <v>68071</v>
      </c>
      <c r="AB48" s="74">
        <f t="shared" si="37"/>
        <v>35122</v>
      </c>
      <c r="AC48" s="235">
        <f t="shared" si="37"/>
        <v>283654</v>
      </c>
      <c r="AD48" s="74">
        <f t="shared" si="37"/>
        <v>30066</v>
      </c>
      <c r="AE48" s="235">
        <f t="shared" si="37"/>
        <v>109447</v>
      </c>
      <c r="AF48" s="74">
        <f t="shared" si="37"/>
        <v>10543</v>
      </c>
      <c r="AG48" s="235">
        <f t="shared" si="37"/>
        <v>205975</v>
      </c>
      <c r="AH48" s="95">
        <f t="shared" si="37"/>
        <v>163945</v>
      </c>
      <c r="AI48" s="59">
        <f t="shared" si="37"/>
        <v>50264</v>
      </c>
      <c r="AJ48" s="74">
        <f t="shared" si="37"/>
        <v>41943</v>
      </c>
      <c r="AK48" s="59">
        <f t="shared" si="37"/>
        <v>34189</v>
      </c>
      <c r="AL48" s="74">
        <f t="shared" si="37"/>
        <v>49136</v>
      </c>
      <c r="AM48" s="59">
        <f t="shared" si="37"/>
        <v>81670</v>
      </c>
      <c r="AN48" s="74">
        <f t="shared" si="37"/>
        <v>37573</v>
      </c>
      <c r="AO48" s="77">
        <f>AO39+AO45</f>
        <v>214057</v>
      </c>
      <c r="AP48" s="74">
        <f>AP39+AP45</f>
        <v>33285</v>
      </c>
      <c r="AQ48" s="59">
        <f t="shared" si="37"/>
        <v>16261</v>
      </c>
      <c r="AR48" s="74">
        <f t="shared" si="37"/>
        <v>33170</v>
      </c>
      <c r="AS48" s="59">
        <f t="shared" si="37"/>
        <v>57763</v>
      </c>
      <c r="AT48" s="74">
        <f t="shared" si="37"/>
        <v>51100</v>
      </c>
      <c r="AU48" s="59">
        <f>AU39+AU45</f>
        <v>68658</v>
      </c>
      <c r="AV48" s="74">
        <f>AV39+AV45</f>
        <v>52092</v>
      </c>
      <c r="AW48" s="59">
        <f>AW39+AW45</f>
        <v>106191</v>
      </c>
      <c r="AX48" s="74">
        <f>AX39+AX45</f>
        <v>3765</v>
      </c>
      <c r="AY48" s="59">
        <f t="shared" si="37"/>
        <v>15412</v>
      </c>
      <c r="AZ48" s="74">
        <f t="shared" si="37"/>
        <v>47735</v>
      </c>
      <c r="BA48" s="59">
        <f t="shared" si="37"/>
        <v>5247</v>
      </c>
      <c r="BB48" s="74">
        <f t="shared" si="37"/>
        <v>3838</v>
      </c>
      <c r="BC48" s="96">
        <f t="shared" si="37"/>
        <v>3874779</v>
      </c>
    </row>
    <row r="49" spans="1:55" ht="12.75">
      <c r="A49" s="409"/>
      <c r="B49" s="99" t="s">
        <v>117</v>
      </c>
      <c r="C49" s="236">
        <f aca="true" t="shared" si="38" ref="C49:AH49">C48/C18*100</f>
        <v>114.45134009246347</v>
      </c>
      <c r="D49" s="237">
        <f t="shared" si="38"/>
        <v>106.63335249635166</v>
      </c>
      <c r="E49" s="238">
        <f t="shared" si="38"/>
        <v>114.21439831844455</v>
      </c>
      <c r="F49" s="238">
        <f t="shared" si="38"/>
        <v>93.89115197987181</v>
      </c>
      <c r="G49" s="239">
        <f t="shared" si="38"/>
        <v>122.27630968938341</v>
      </c>
      <c r="H49" s="240">
        <f t="shared" si="38"/>
        <v>112.94894941036378</v>
      </c>
      <c r="I49" s="241">
        <f t="shared" si="38"/>
        <v>118.10995891215026</v>
      </c>
      <c r="J49" s="240">
        <f t="shared" si="38"/>
        <v>122.96201994483344</v>
      </c>
      <c r="K49" s="240">
        <f t="shared" si="38"/>
        <v>68.17263042884458</v>
      </c>
      <c r="L49" s="240">
        <f t="shared" si="38"/>
        <v>86.98947368421052</v>
      </c>
      <c r="M49" s="241">
        <f t="shared" si="38"/>
        <v>99.9250678345535</v>
      </c>
      <c r="N49" s="238">
        <f t="shared" si="38"/>
        <v>133.37233109096226</v>
      </c>
      <c r="O49" s="239">
        <f t="shared" si="38"/>
        <v>108.15027715048244</v>
      </c>
      <c r="P49" s="238">
        <f t="shared" si="38"/>
        <v>95.83931133428982</v>
      </c>
      <c r="Q49" s="239">
        <f t="shared" si="38"/>
        <v>123.70149253731344</v>
      </c>
      <c r="R49" s="238">
        <f t="shared" si="38"/>
        <v>104.17197452229298</v>
      </c>
      <c r="S49" s="239">
        <f t="shared" si="38"/>
        <v>92.40780911062907</v>
      </c>
      <c r="T49" s="238">
        <f t="shared" si="38"/>
        <v>107.89833972888023</v>
      </c>
      <c r="U49" s="239">
        <f t="shared" si="38"/>
        <v>92.0487106017192</v>
      </c>
      <c r="V49" s="242">
        <f t="shared" si="38"/>
        <v>109.52704625209446</v>
      </c>
      <c r="W49" s="243">
        <f t="shared" si="38"/>
        <v>111.56399525607645</v>
      </c>
      <c r="X49" s="238">
        <f t="shared" si="38"/>
        <v>90.95963831261166</v>
      </c>
      <c r="Y49" s="243">
        <f t="shared" si="38"/>
        <v>106.78076202373516</v>
      </c>
      <c r="Z49" s="238">
        <f t="shared" si="38"/>
        <v>89.34648314728514</v>
      </c>
      <c r="AA49" s="243">
        <f t="shared" si="38"/>
        <v>98.66792288737498</v>
      </c>
      <c r="AB49" s="238">
        <f t="shared" si="38"/>
        <v>114.29966154647227</v>
      </c>
      <c r="AC49" s="239">
        <f t="shared" si="38"/>
        <v>147.40862768738273</v>
      </c>
      <c r="AD49" s="238">
        <f t="shared" si="38"/>
        <v>92.83354432333961</v>
      </c>
      <c r="AE49" s="239">
        <f t="shared" si="38"/>
        <v>121.93972480641746</v>
      </c>
      <c r="AF49" s="238">
        <f t="shared" si="38"/>
        <v>104.24164524421593</v>
      </c>
      <c r="AG49" s="239">
        <f t="shared" si="38"/>
        <v>86.89901614999071</v>
      </c>
      <c r="AH49" s="242">
        <f t="shared" si="38"/>
        <v>112.27725348929584</v>
      </c>
      <c r="AI49" s="239">
        <f aca="true" t="shared" si="39" ref="AI49:BC49">AI48/AI18*100</f>
        <v>94.92908270222289</v>
      </c>
      <c r="AJ49" s="238">
        <f t="shared" si="39"/>
        <v>106.64107192799572</v>
      </c>
      <c r="AK49" s="239">
        <f t="shared" si="39"/>
        <v>122.4446672874436</v>
      </c>
      <c r="AL49" s="238">
        <f t="shared" si="39"/>
        <v>122.25622651837476</v>
      </c>
      <c r="AM49" s="239">
        <f t="shared" si="39"/>
        <v>96.17739884120779</v>
      </c>
      <c r="AN49" s="240">
        <f t="shared" si="39"/>
        <v>104.95544568284029</v>
      </c>
      <c r="AO49" s="242">
        <f t="shared" si="39"/>
        <v>101.27793864380476</v>
      </c>
      <c r="AP49" s="237">
        <f t="shared" si="39"/>
        <v>119.087656529517</v>
      </c>
      <c r="AQ49" s="238">
        <f t="shared" si="39"/>
        <v>126.82108875370457</v>
      </c>
      <c r="AR49" s="238">
        <f t="shared" si="39"/>
        <v>118.4939091915836</v>
      </c>
      <c r="AS49" s="238">
        <f t="shared" si="39"/>
        <v>150.28749837387798</v>
      </c>
      <c r="AT49" s="238">
        <f t="shared" si="39"/>
        <v>91.26792762864135</v>
      </c>
      <c r="AU49" s="238">
        <f t="shared" si="39"/>
        <v>88.44716976270837</v>
      </c>
      <c r="AV49" s="238">
        <f t="shared" si="39"/>
        <v>124.41068997635595</v>
      </c>
      <c r="AW49" s="238">
        <f t="shared" si="39"/>
        <v>116.91696210336247</v>
      </c>
      <c r="AX49" s="238">
        <f t="shared" si="39"/>
        <v>112.28750372800478</v>
      </c>
      <c r="AY49" s="237">
        <f t="shared" si="39"/>
        <v>128.09175531914894</v>
      </c>
      <c r="AZ49" s="237">
        <f t="shared" si="39"/>
        <v>110.44910803119</v>
      </c>
      <c r="BA49" s="237">
        <f t="shared" si="39"/>
        <v>103.51154073781812</v>
      </c>
      <c r="BB49" s="239">
        <f t="shared" si="39"/>
        <v>86.73446327683617</v>
      </c>
      <c r="BC49" s="236">
        <f t="shared" si="39"/>
        <v>109.15503829236289</v>
      </c>
    </row>
    <row r="50" spans="1:55" ht="13.5" thickBot="1">
      <c r="A50" s="409"/>
      <c r="B50" s="292" t="s">
        <v>116</v>
      </c>
      <c r="C50" s="293">
        <f aca="true" t="shared" si="40" ref="C50:AH50">C48-C18</f>
        <v>64455</v>
      </c>
      <c r="D50" s="294">
        <f t="shared" si="40"/>
        <v>3000</v>
      </c>
      <c r="E50" s="295">
        <f t="shared" si="40"/>
        <v>1623</v>
      </c>
      <c r="F50" s="295">
        <f t="shared" si="40"/>
        <v>-4079</v>
      </c>
      <c r="G50" s="296">
        <f t="shared" si="40"/>
        <v>961</v>
      </c>
      <c r="H50" s="297">
        <f t="shared" si="40"/>
        <v>3371</v>
      </c>
      <c r="I50" s="298">
        <f t="shared" si="40"/>
        <v>27768</v>
      </c>
      <c r="J50" s="297">
        <f t="shared" si="40"/>
        <v>5411</v>
      </c>
      <c r="K50" s="297">
        <f t="shared" si="40"/>
        <v>-5826</v>
      </c>
      <c r="L50" s="297">
        <f t="shared" si="40"/>
        <v>-309</v>
      </c>
      <c r="M50" s="298">
        <f t="shared" si="40"/>
        <v>-161</v>
      </c>
      <c r="N50" s="295">
        <f t="shared" si="40"/>
        <v>3423</v>
      </c>
      <c r="O50" s="296">
        <f t="shared" si="40"/>
        <v>397</v>
      </c>
      <c r="P50" s="295">
        <f t="shared" si="40"/>
        <v>-464</v>
      </c>
      <c r="Q50" s="296">
        <f t="shared" si="40"/>
        <v>794</v>
      </c>
      <c r="R50" s="295">
        <f t="shared" si="40"/>
        <v>131</v>
      </c>
      <c r="S50" s="296">
        <f t="shared" si="40"/>
        <v>-35</v>
      </c>
      <c r="T50" s="295">
        <f t="shared" si="40"/>
        <v>4096</v>
      </c>
      <c r="U50" s="296">
        <f t="shared" si="40"/>
        <v>-111</v>
      </c>
      <c r="V50" s="299">
        <f t="shared" si="40"/>
        <v>42189</v>
      </c>
      <c r="W50" s="300">
        <f t="shared" si="40"/>
        <v>8483</v>
      </c>
      <c r="X50" s="295">
        <f t="shared" si="40"/>
        <v>-4959</v>
      </c>
      <c r="Y50" s="300">
        <f t="shared" si="40"/>
        <v>8142</v>
      </c>
      <c r="Z50" s="295">
        <f t="shared" si="40"/>
        <v>-1966</v>
      </c>
      <c r="AA50" s="300">
        <f t="shared" si="40"/>
        <v>-919</v>
      </c>
      <c r="AB50" s="295">
        <f t="shared" si="40"/>
        <v>4394</v>
      </c>
      <c r="AC50" s="296">
        <f t="shared" si="40"/>
        <v>91227</v>
      </c>
      <c r="AD50" s="295">
        <f t="shared" si="40"/>
        <v>-2321</v>
      </c>
      <c r="AE50" s="296">
        <f t="shared" si="40"/>
        <v>19692</v>
      </c>
      <c r="AF50" s="295">
        <f t="shared" si="40"/>
        <v>429</v>
      </c>
      <c r="AG50" s="296">
        <f t="shared" si="40"/>
        <v>-31053</v>
      </c>
      <c r="AH50" s="299">
        <f t="shared" si="40"/>
        <v>17927</v>
      </c>
      <c r="AI50" s="296">
        <f aca="true" t="shared" si="41" ref="AI50:BC50">AI48-AI18</f>
        <v>-2685</v>
      </c>
      <c r="AJ50" s="295">
        <f t="shared" si="41"/>
        <v>2612</v>
      </c>
      <c r="AK50" s="296">
        <f t="shared" si="41"/>
        <v>6267</v>
      </c>
      <c r="AL50" s="295">
        <f t="shared" si="41"/>
        <v>8945</v>
      </c>
      <c r="AM50" s="296">
        <f t="shared" si="41"/>
        <v>-3246</v>
      </c>
      <c r="AN50" s="295">
        <f t="shared" si="41"/>
        <v>1774</v>
      </c>
      <c r="AO50" s="299">
        <f t="shared" si="41"/>
        <v>2701</v>
      </c>
      <c r="AP50" s="294">
        <f t="shared" si="41"/>
        <v>5335</v>
      </c>
      <c r="AQ50" s="295">
        <f t="shared" si="41"/>
        <v>3439</v>
      </c>
      <c r="AR50" s="295">
        <f t="shared" si="41"/>
        <v>5177</v>
      </c>
      <c r="AS50" s="295">
        <f t="shared" si="41"/>
        <v>19328</v>
      </c>
      <c r="AT50" s="295">
        <f t="shared" si="41"/>
        <v>-4889</v>
      </c>
      <c r="AU50" s="295">
        <f t="shared" si="41"/>
        <v>-8968</v>
      </c>
      <c r="AV50" s="295">
        <f t="shared" si="41"/>
        <v>10221</v>
      </c>
      <c r="AW50" s="295">
        <f t="shared" si="41"/>
        <v>15365</v>
      </c>
      <c r="AX50" s="295">
        <f t="shared" si="41"/>
        <v>412</v>
      </c>
      <c r="AY50" s="294">
        <f t="shared" si="41"/>
        <v>3380</v>
      </c>
      <c r="AZ50" s="294">
        <f t="shared" si="41"/>
        <v>4516</v>
      </c>
      <c r="BA50" s="294">
        <f t="shared" si="41"/>
        <v>178</v>
      </c>
      <c r="BB50" s="296">
        <f t="shared" si="41"/>
        <v>-587</v>
      </c>
      <c r="BC50" s="293">
        <f t="shared" si="41"/>
        <v>324985</v>
      </c>
    </row>
    <row r="51" spans="1:55" ht="12.75">
      <c r="A51" s="408"/>
      <c r="B51" s="41">
        <v>10</v>
      </c>
      <c r="C51" s="410">
        <v>62626</v>
      </c>
      <c r="D51" s="395">
        <v>4826</v>
      </c>
      <c r="E51" s="14">
        <v>1119</v>
      </c>
      <c r="F51" s="14">
        <v>7162</v>
      </c>
      <c r="G51" s="14">
        <v>524</v>
      </c>
      <c r="H51" s="14">
        <v>2811</v>
      </c>
      <c r="I51" s="412">
        <v>20684</v>
      </c>
      <c r="J51" s="14">
        <v>4219</v>
      </c>
      <c r="K51" s="14">
        <v>1493</v>
      </c>
      <c r="L51" s="14">
        <v>364</v>
      </c>
      <c r="M51" s="412">
        <v>20547</v>
      </c>
      <c r="N51" s="14">
        <v>3704</v>
      </c>
      <c r="O51" s="14">
        <v>477</v>
      </c>
      <c r="P51" s="14">
        <v>934</v>
      </c>
      <c r="Q51" s="14">
        <v>495</v>
      </c>
      <c r="R51" s="14">
        <v>291</v>
      </c>
      <c r="S51" s="14">
        <v>28</v>
      </c>
      <c r="T51" s="14">
        <v>9006</v>
      </c>
      <c r="U51" s="14">
        <v>137</v>
      </c>
      <c r="V51" s="412">
        <v>79531</v>
      </c>
      <c r="W51" s="412">
        <v>10038</v>
      </c>
      <c r="X51" s="14">
        <v>6934</v>
      </c>
      <c r="Y51" s="14">
        <v>14211</v>
      </c>
      <c r="Z51" s="14">
        <v>1677</v>
      </c>
      <c r="AA51" s="412">
        <v>9726</v>
      </c>
      <c r="AB51" s="14">
        <v>3219</v>
      </c>
      <c r="AC51" s="14">
        <v>34758</v>
      </c>
      <c r="AD51" s="14">
        <v>2580</v>
      </c>
      <c r="AE51" s="14">
        <v>12898</v>
      </c>
      <c r="AF51" s="14">
        <v>1611</v>
      </c>
      <c r="AG51" s="14">
        <v>26537</v>
      </c>
      <c r="AH51" s="412">
        <v>20356</v>
      </c>
      <c r="AI51" s="14">
        <v>5149</v>
      </c>
      <c r="AJ51" s="14">
        <v>5196</v>
      </c>
      <c r="AK51" s="14">
        <v>3137</v>
      </c>
      <c r="AL51" s="14">
        <v>5958</v>
      </c>
      <c r="AM51" s="14">
        <v>13072</v>
      </c>
      <c r="AN51" s="14">
        <v>4229</v>
      </c>
      <c r="AO51" s="412">
        <v>28187</v>
      </c>
      <c r="AP51" s="14">
        <v>4437</v>
      </c>
      <c r="AQ51" s="14">
        <v>1864</v>
      </c>
      <c r="AR51" s="14">
        <v>4478</v>
      </c>
      <c r="AS51" s="14">
        <v>8306</v>
      </c>
      <c r="AT51" s="14">
        <v>6715</v>
      </c>
      <c r="AU51" s="14">
        <v>10469</v>
      </c>
      <c r="AV51" s="14">
        <v>5949</v>
      </c>
      <c r="AW51" s="14">
        <v>14768</v>
      </c>
      <c r="AX51" s="14">
        <v>396</v>
      </c>
      <c r="AY51" s="14">
        <v>1647</v>
      </c>
      <c r="AZ51" s="14">
        <v>4510</v>
      </c>
      <c r="BA51" s="14">
        <v>441</v>
      </c>
      <c r="BB51" s="15">
        <v>348</v>
      </c>
      <c r="BC51" s="414">
        <v>494779</v>
      </c>
    </row>
    <row r="52" spans="1:55" ht="12.75">
      <c r="A52" s="408"/>
      <c r="B52" s="41">
        <v>11</v>
      </c>
      <c r="C52" s="410">
        <v>61660</v>
      </c>
      <c r="D52" s="395">
        <v>4011</v>
      </c>
      <c r="E52" s="14">
        <v>1325</v>
      </c>
      <c r="F52" s="14">
        <v>3619</v>
      </c>
      <c r="G52" s="14">
        <v>410</v>
      </c>
      <c r="H52" s="14">
        <v>2210</v>
      </c>
      <c r="I52" s="412">
        <v>15398</v>
      </c>
      <c r="J52" s="14">
        <v>2688</v>
      </c>
      <c r="K52" s="14">
        <v>1878</v>
      </c>
      <c r="L52" s="14">
        <v>124</v>
      </c>
      <c r="M52" s="412">
        <v>16404</v>
      </c>
      <c r="N52" s="14">
        <v>4685</v>
      </c>
      <c r="O52" s="14">
        <v>127</v>
      </c>
      <c r="P52" s="14">
        <v>765</v>
      </c>
      <c r="Q52" s="14">
        <v>292</v>
      </c>
      <c r="R52" s="14">
        <v>231</v>
      </c>
      <c r="S52" s="14">
        <v>34</v>
      </c>
      <c r="T52" s="14">
        <v>5712</v>
      </c>
      <c r="U52" s="14">
        <v>74</v>
      </c>
      <c r="V52" s="412">
        <v>43104</v>
      </c>
      <c r="W52" s="412">
        <v>7545</v>
      </c>
      <c r="X52" s="14">
        <v>3592</v>
      </c>
      <c r="Y52" s="14">
        <v>11087</v>
      </c>
      <c r="Z52" s="14">
        <v>1163</v>
      </c>
      <c r="AA52" s="412">
        <v>6672</v>
      </c>
      <c r="AB52" s="14">
        <v>2815</v>
      </c>
      <c r="AC52" s="14">
        <v>30266</v>
      </c>
      <c r="AD52" s="14">
        <v>2248</v>
      </c>
      <c r="AE52" s="14">
        <v>14385</v>
      </c>
      <c r="AF52" s="14">
        <v>1180</v>
      </c>
      <c r="AG52" s="14">
        <v>24694</v>
      </c>
      <c r="AH52" s="412">
        <v>10351</v>
      </c>
      <c r="AI52" s="14">
        <v>4058</v>
      </c>
      <c r="AJ52" s="14">
        <v>3392</v>
      </c>
      <c r="AK52" s="14">
        <v>4443</v>
      </c>
      <c r="AL52" s="14">
        <v>4346</v>
      </c>
      <c r="AM52" s="14">
        <v>8334</v>
      </c>
      <c r="AN52" s="14">
        <v>2263</v>
      </c>
      <c r="AO52" s="412">
        <v>15742</v>
      </c>
      <c r="AP52" s="14">
        <v>1692</v>
      </c>
      <c r="AQ52" s="14">
        <v>860</v>
      </c>
      <c r="AR52" s="14">
        <v>1753</v>
      </c>
      <c r="AS52" s="14">
        <v>4797</v>
      </c>
      <c r="AT52" s="14">
        <v>4193</v>
      </c>
      <c r="AU52" s="14">
        <v>8390</v>
      </c>
      <c r="AV52" s="14">
        <v>3516</v>
      </c>
      <c r="AW52" s="14">
        <v>10139</v>
      </c>
      <c r="AX52" s="14">
        <v>295</v>
      </c>
      <c r="AY52" s="14">
        <v>1378</v>
      </c>
      <c r="AZ52" s="14">
        <v>2173</v>
      </c>
      <c r="BA52" s="14">
        <v>313</v>
      </c>
      <c r="BB52" s="15">
        <v>344</v>
      </c>
      <c r="BC52" s="414">
        <v>363170</v>
      </c>
    </row>
    <row r="53" spans="1:55" ht="13.5" thickBot="1">
      <c r="A53" s="408"/>
      <c r="B53" s="41">
        <v>12</v>
      </c>
      <c r="C53" s="411">
        <v>64239</v>
      </c>
      <c r="D53" s="396">
        <v>3633</v>
      </c>
      <c r="E53" s="397">
        <v>1177</v>
      </c>
      <c r="F53" s="397">
        <v>2528</v>
      </c>
      <c r="G53" s="397">
        <v>603</v>
      </c>
      <c r="H53" s="397">
        <v>2769</v>
      </c>
      <c r="I53" s="413">
        <v>19561</v>
      </c>
      <c r="J53" s="397">
        <v>2793</v>
      </c>
      <c r="K53" s="397">
        <v>1757</v>
      </c>
      <c r="L53" s="397">
        <v>176</v>
      </c>
      <c r="M53" s="413">
        <v>30655</v>
      </c>
      <c r="N53" s="397">
        <v>1253</v>
      </c>
      <c r="O53" s="397">
        <v>369</v>
      </c>
      <c r="P53" s="397">
        <v>1053</v>
      </c>
      <c r="Q53" s="397">
        <v>540</v>
      </c>
      <c r="R53" s="397">
        <v>228</v>
      </c>
      <c r="S53" s="397">
        <v>25</v>
      </c>
      <c r="T53" s="397">
        <v>4213</v>
      </c>
      <c r="U53" s="397">
        <v>156</v>
      </c>
      <c r="V53" s="413">
        <v>47648</v>
      </c>
      <c r="W53" s="413">
        <v>7545</v>
      </c>
      <c r="X53" s="397">
        <v>2957</v>
      </c>
      <c r="Y53" s="397">
        <v>6209</v>
      </c>
      <c r="Z53" s="397">
        <v>1163</v>
      </c>
      <c r="AA53" s="413">
        <v>9733</v>
      </c>
      <c r="AB53" s="397">
        <v>5289</v>
      </c>
      <c r="AC53" s="397">
        <v>37105</v>
      </c>
      <c r="AD53" s="397">
        <v>4285</v>
      </c>
      <c r="AE53" s="397">
        <v>15577</v>
      </c>
      <c r="AF53" s="397">
        <v>1586</v>
      </c>
      <c r="AG53" s="397">
        <v>26846</v>
      </c>
      <c r="AH53" s="413">
        <v>13127</v>
      </c>
      <c r="AI53" s="397">
        <v>2947</v>
      </c>
      <c r="AJ53" s="397">
        <v>3842</v>
      </c>
      <c r="AK53" s="397">
        <v>2044</v>
      </c>
      <c r="AL53" s="397">
        <v>5156</v>
      </c>
      <c r="AM53" s="397">
        <v>8507</v>
      </c>
      <c r="AN53" s="397">
        <v>2405</v>
      </c>
      <c r="AO53" s="413">
        <v>15293</v>
      </c>
      <c r="AP53" s="397">
        <v>1878</v>
      </c>
      <c r="AQ53" s="397">
        <v>980</v>
      </c>
      <c r="AR53" s="397">
        <v>1683</v>
      </c>
      <c r="AS53" s="397">
        <v>5174</v>
      </c>
      <c r="AT53" s="397">
        <v>4881</v>
      </c>
      <c r="AU53" s="397">
        <v>6722</v>
      </c>
      <c r="AV53" s="397">
        <v>2956</v>
      </c>
      <c r="AW53" s="397">
        <v>11708</v>
      </c>
      <c r="AX53" s="397">
        <v>624</v>
      </c>
      <c r="AY53" s="397">
        <v>1322</v>
      </c>
      <c r="AZ53" s="397">
        <v>3795</v>
      </c>
      <c r="BA53" s="397">
        <v>423</v>
      </c>
      <c r="BB53" s="398">
        <v>176</v>
      </c>
      <c r="BC53" s="415">
        <v>399314</v>
      </c>
    </row>
    <row r="54" spans="1:55" ht="13.5" thickTop="1">
      <c r="A54" s="45"/>
      <c r="B54" s="43" t="s">
        <v>115</v>
      </c>
      <c r="C54" s="244">
        <f>SUM(C51:C53)</f>
        <v>188525</v>
      </c>
      <c r="D54" s="245">
        <f>SUM(D51:D53)</f>
        <v>12470</v>
      </c>
      <c r="E54" s="246">
        <f>SUM(E51:E53)</f>
        <v>3621</v>
      </c>
      <c r="F54" s="246">
        <f>SUM(F51:F53)</f>
        <v>13309</v>
      </c>
      <c r="G54" s="247">
        <f>SUM(G51:G53)</f>
        <v>1537</v>
      </c>
      <c r="H54" s="248">
        <f>SUM(H51:H53)</f>
        <v>7790</v>
      </c>
      <c r="I54" s="249">
        <f>SUM(I51:I53)</f>
        <v>55643</v>
      </c>
      <c r="J54" s="248">
        <f>SUM(J51:J53)</f>
        <v>9700</v>
      </c>
      <c r="K54" s="248">
        <f>SUM(K51:K53)</f>
        <v>5128</v>
      </c>
      <c r="L54" s="248">
        <f>SUM(L51:L53)</f>
        <v>664</v>
      </c>
      <c r="M54" s="249">
        <f>SUM(M51:M53)</f>
        <v>67606</v>
      </c>
      <c r="N54" s="246">
        <f>SUM(N51:N53)</f>
        <v>9642</v>
      </c>
      <c r="O54" s="247">
        <f>SUM(O51:O53)</f>
        <v>973</v>
      </c>
      <c r="P54" s="246">
        <f>SUM(P51:P53)</f>
        <v>2752</v>
      </c>
      <c r="Q54" s="247">
        <f>SUM(Q51:Q53)</f>
        <v>1327</v>
      </c>
      <c r="R54" s="246">
        <f>SUM(R51:R53)</f>
        <v>750</v>
      </c>
      <c r="S54" s="247">
        <f>SUM(S51:S53)</f>
        <v>87</v>
      </c>
      <c r="T54" s="246">
        <f>SUM(T51:T53)</f>
        <v>18931</v>
      </c>
      <c r="U54" s="247">
        <f>SUM(U51:U53)</f>
        <v>367</v>
      </c>
      <c r="V54" s="250">
        <f>SUM(V51:V53)</f>
        <v>170283</v>
      </c>
      <c r="W54" s="251">
        <f>SUM(W51:W53)</f>
        <v>25128</v>
      </c>
      <c r="X54" s="246">
        <f>SUM(X51:X53)</f>
        <v>13483</v>
      </c>
      <c r="Y54" s="251">
        <f>SUM(Y51:Y53)</f>
        <v>31507</v>
      </c>
      <c r="Z54" s="246">
        <f>SUM(Z51:Z53)</f>
        <v>4003</v>
      </c>
      <c r="AA54" s="251">
        <f>SUM(AA51:AA53)</f>
        <v>26131</v>
      </c>
      <c r="AB54" s="246">
        <f>SUM(AB51:AB53)</f>
        <v>11323</v>
      </c>
      <c r="AC54" s="252">
        <f>SUM(AC51:AC53)</f>
        <v>102129</v>
      </c>
      <c r="AD54" s="246">
        <f>SUM(AD51:AD53)</f>
        <v>9113</v>
      </c>
      <c r="AE54" s="252">
        <f>SUM(AE51:AE53)</f>
        <v>42860</v>
      </c>
      <c r="AF54" s="246">
        <f>SUM(AF51:AF53)</f>
        <v>4377</v>
      </c>
      <c r="AG54" s="252">
        <f>SUM(AG51:AG53)</f>
        <v>78077</v>
      </c>
      <c r="AH54" s="250">
        <f>SUM(AH51:AH53)</f>
        <v>43834</v>
      </c>
      <c r="AI54" s="247">
        <f>SUM(AI51:AI53)</f>
        <v>12154</v>
      </c>
      <c r="AJ54" s="246">
        <f>SUM(AJ51:AJ53)</f>
        <v>12430</v>
      </c>
      <c r="AK54" s="247">
        <f>SUM(AK51:AK53)</f>
        <v>9624</v>
      </c>
      <c r="AL54" s="246">
        <f>SUM(AL51:AL53)</f>
        <v>15460</v>
      </c>
      <c r="AM54" s="247">
        <f>SUM(AM51:AM53)</f>
        <v>29913</v>
      </c>
      <c r="AN54" s="246">
        <f>SUM(AN51:AN53)</f>
        <v>8897</v>
      </c>
      <c r="AO54" s="250">
        <f>SUM(AO51:AO53)</f>
        <v>59222</v>
      </c>
      <c r="AP54" s="246">
        <f>SUM(AP51:AP53)</f>
        <v>8007</v>
      </c>
      <c r="AQ54" s="246">
        <f>SUM(AQ51:AQ53)</f>
        <v>3704</v>
      </c>
      <c r="AR54" s="246">
        <f>SUM(AR51:AR53)</f>
        <v>7914</v>
      </c>
      <c r="AS54" s="246">
        <f>SUM(AS51:AS53)</f>
        <v>18277</v>
      </c>
      <c r="AT54" s="246">
        <f>SUM(AT51:AT53)</f>
        <v>15789</v>
      </c>
      <c r="AU54" s="246">
        <f>SUM(AU51:AU53)</f>
        <v>25581</v>
      </c>
      <c r="AV54" s="246">
        <f>SUM(AV51:AV53)</f>
        <v>12421</v>
      </c>
      <c r="AW54" s="246">
        <f>SUM(AW51:AW53)</f>
        <v>36615</v>
      </c>
      <c r="AX54" s="246">
        <f>SUM(AX51:AX53)</f>
        <v>1315</v>
      </c>
      <c r="AY54" s="246">
        <f>SUM(AY51:AY53)</f>
        <v>4347</v>
      </c>
      <c r="AZ54" s="246">
        <f>SUM(AZ51:AZ53)</f>
        <v>10478</v>
      </c>
      <c r="BA54" s="246">
        <f>SUM(BA51:BA53)</f>
        <v>1177</v>
      </c>
      <c r="BB54" s="248">
        <f>SUM(BB51:BB53)</f>
        <v>868</v>
      </c>
      <c r="BC54" s="253">
        <f>SUM(BC51:BC53)</f>
        <v>1257263</v>
      </c>
    </row>
    <row r="55" spans="1:55" ht="12.75">
      <c r="A55" s="45"/>
      <c r="B55" s="104" t="s">
        <v>117</v>
      </c>
      <c r="C55" s="226">
        <f aca="true" t="shared" si="42" ref="C55:AH55">C54/C22*100</f>
        <v>104.45061276954104</v>
      </c>
      <c r="D55" s="227">
        <f t="shared" si="42"/>
        <v>94.39103777155401</v>
      </c>
      <c r="E55" s="228">
        <f t="shared" si="42"/>
        <v>89.1871921182266</v>
      </c>
      <c r="F55" s="228">
        <f t="shared" si="42"/>
        <v>93.43583263128335</v>
      </c>
      <c r="G55" s="229">
        <f t="shared" si="42"/>
        <v>117.77777777777779</v>
      </c>
      <c r="H55" s="230">
        <f t="shared" si="42"/>
        <v>116.45985947077291</v>
      </c>
      <c r="I55" s="231">
        <f t="shared" si="42"/>
        <v>110.4400293749876</v>
      </c>
      <c r="J55" s="230">
        <f t="shared" si="42"/>
        <v>98.05903760614638</v>
      </c>
      <c r="K55" s="230">
        <f t="shared" si="42"/>
        <v>92.89855072463769</v>
      </c>
      <c r="L55" s="230">
        <f t="shared" si="42"/>
        <v>132.8</v>
      </c>
      <c r="M55" s="231">
        <f t="shared" si="42"/>
        <v>107.95196883083705</v>
      </c>
      <c r="N55" s="228">
        <f t="shared" si="42"/>
        <v>149.34944237918216</v>
      </c>
      <c r="O55" s="229">
        <f t="shared" si="42"/>
        <v>74.84615384615385</v>
      </c>
      <c r="P55" s="228">
        <f t="shared" si="42"/>
        <v>89.29266709928618</v>
      </c>
      <c r="Q55" s="229">
        <f t="shared" si="42"/>
        <v>125.07068803016021</v>
      </c>
      <c r="R55" s="228">
        <f t="shared" si="42"/>
        <v>65.96306068601582</v>
      </c>
      <c r="S55" s="229">
        <f t="shared" si="42"/>
        <v>43.93939393939394</v>
      </c>
      <c r="T55" s="228">
        <f t="shared" si="42"/>
        <v>89.9377642643356</v>
      </c>
      <c r="U55" s="229">
        <f t="shared" si="42"/>
        <v>138.49056603773585</v>
      </c>
      <c r="V55" s="232">
        <f t="shared" si="42"/>
        <v>106.08276901799786</v>
      </c>
      <c r="W55" s="233">
        <f t="shared" si="42"/>
        <v>103.39038841342989</v>
      </c>
      <c r="X55" s="228">
        <f t="shared" si="42"/>
        <v>93.45023565289713</v>
      </c>
      <c r="Y55" s="233">
        <f t="shared" si="42"/>
        <v>104.1209517514871</v>
      </c>
      <c r="Z55" s="228">
        <f t="shared" si="42"/>
        <v>79.11067193675889</v>
      </c>
      <c r="AA55" s="233">
        <f t="shared" si="42"/>
        <v>89.50811810646023</v>
      </c>
      <c r="AB55" s="228">
        <f t="shared" si="42"/>
        <v>111.43588229504971</v>
      </c>
      <c r="AC55" s="229">
        <f t="shared" si="42"/>
        <v>134.79529076366708</v>
      </c>
      <c r="AD55" s="228">
        <f t="shared" si="42"/>
        <v>65.8786958721897</v>
      </c>
      <c r="AE55" s="229">
        <f t="shared" si="42"/>
        <v>122.89958135000288</v>
      </c>
      <c r="AF55" s="228">
        <f t="shared" si="42"/>
        <v>110.25188916876574</v>
      </c>
      <c r="AG55" s="229">
        <f t="shared" si="42"/>
        <v>90.9373616902327</v>
      </c>
      <c r="AH55" s="232">
        <f t="shared" si="42"/>
        <v>132.79006361708574</v>
      </c>
      <c r="AI55" s="229">
        <f aca="true" t="shared" si="43" ref="AI55:BC55">AI54/AI22*100</f>
        <v>102.93021680216803</v>
      </c>
      <c r="AJ55" s="228">
        <f t="shared" si="43"/>
        <v>95.16153728372377</v>
      </c>
      <c r="AK55" s="229">
        <f t="shared" si="43"/>
        <v>71.51668276733298</v>
      </c>
      <c r="AL55" s="228">
        <f t="shared" si="43"/>
        <v>102.05967784526011</v>
      </c>
      <c r="AM55" s="229">
        <f t="shared" si="43"/>
        <v>85.14217402442148</v>
      </c>
      <c r="AN55" s="228">
        <f t="shared" si="43"/>
        <v>91.20451050743209</v>
      </c>
      <c r="AO55" s="232">
        <f t="shared" si="43"/>
        <v>99.33577107584958</v>
      </c>
      <c r="AP55" s="254">
        <f t="shared" si="43"/>
        <v>105.05116767252689</v>
      </c>
      <c r="AQ55" s="254">
        <f t="shared" si="43"/>
        <v>121.52230971128608</v>
      </c>
      <c r="AR55" s="254">
        <f t="shared" si="43"/>
        <v>116.26267078007932</v>
      </c>
      <c r="AS55" s="228">
        <f t="shared" si="43"/>
        <v>136.22270254155177</v>
      </c>
      <c r="AT55" s="228">
        <f t="shared" si="43"/>
        <v>114.38817648337319</v>
      </c>
      <c r="AU55" s="228">
        <f t="shared" si="43"/>
        <v>94.52738156825068</v>
      </c>
      <c r="AV55" s="228">
        <f t="shared" si="43"/>
        <v>117.2124186090403</v>
      </c>
      <c r="AW55" s="228">
        <f t="shared" si="43"/>
        <v>115.88125454948255</v>
      </c>
      <c r="AX55" s="228">
        <f t="shared" si="43"/>
        <v>116.06354810238307</v>
      </c>
      <c r="AY55" s="228">
        <f t="shared" si="43"/>
        <v>94.8505345843334</v>
      </c>
      <c r="AZ55" s="228">
        <f t="shared" si="43"/>
        <v>118.22182105381924</v>
      </c>
      <c r="BA55" s="254">
        <f t="shared" si="43"/>
        <v>100.59829059829059</v>
      </c>
      <c r="BB55" s="229">
        <f t="shared" si="43"/>
        <v>73.00252312867957</v>
      </c>
      <c r="BC55" s="234">
        <f t="shared" si="43"/>
        <v>105.3355496368485</v>
      </c>
    </row>
    <row r="56" spans="1:55" ht="13.5" thickBot="1">
      <c r="A56" s="45"/>
      <c r="B56" s="301" t="s">
        <v>116</v>
      </c>
      <c r="C56" s="302">
        <f aca="true" t="shared" si="44" ref="C56:AH56">C54-C22</f>
        <v>8033</v>
      </c>
      <c r="D56" s="303">
        <f t="shared" si="44"/>
        <v>-741</v>
      </c>
      <c r="E56" s="304">
        <f t="shared" si="44"/>
        <v>-439</v>
      </c>
      <c r="F56" s="304">
        <f t="shared" si="44"/>
        <v>-935</v>
      </c>
      <c r="G56" s="305">
        <f t="shared" si="44"/>
        <v>232</v>
      </c>
      <c r="H56" s="306">
        <f t="shared" si="44"/>
        <v>1101</v>
      </c>
      <c r="I56" s="307">
        <f t="shared" si="44"/>
        <v>5260</v>
      </c>
      <c r="J56" s="306">
        <f t="shared" si="44"/>
        <v>-192</v>
      </c>
      <c r="K56" s="306">
        <f t="shared" si="44"/>
        <v>-392</v>
      </c>
      <c r="L56" s="306">
        <f t="shared" si="44"/>
        <v>164</v>
      </c>
      <c r="M56" s="307">
        <f t="shared" si="44"/>
        <v>4980</v>
      </c>
      <c r="N56" s="304">
        <f t="shared" si="44"/>
        <v>3186</v>
      </c>
      <c r="O56" s="305">
        <f t="shared" si="44"/>
        <v>-327</v>
      </c>
      <c r="P56" s="304">
        <f t="shared" si="44"/>
        <v>-330</v>
      </c>
      <c r="Q56" s="305">
        <f t="shared" si="44"/>
        <v>266</v>
      </c>
      <c r="R56" s="304">
        <f t="shared" si="44"/>
        <v>-387</v>
      </c>
      <c r="S56" s="305">
        <f t="shared" si="44"/>
        <v>-111</v>
      </c>
      <c r="T56" s="304">
        <f t="shared" si="44"/>
        <v>-2118</v>
      </c>
      <c r="U56" s="305">
        <f t="shared" si="44"/>
        <v>102</v>
      </c>
      <c r="V56" s="308">
        <f t="shared" si="44"/>
        <v>9764</v>
      </c>
      <c r="W56" s="309">
        <f t="shared" si="44"/>
        <v>824</v>
      </c>
      <c r="X56" s="304">
        <f t="shared" si="44"/>
        <v>-945</v>
      </c>
      <c r="Y56" s="309">
        <f t="shared" si="44"/>
        <v>1247</v>
      </c>
      <c r="Z56" s="304">
        <f t="shared" si="44"/>
        <v>-1057</v>
      </c>
      <c r="AA56" s="309">
        <f t="shared" si="44"/>
        <v>-3063</v>
      </c>
      <c r="AB56" s="304">
        <f t="shared" si="44"/>
        <v>1162</v>
      </c>
      <c r="AC56" s="305">
        <f t="shared" si="44"/>
        <v>26363</v>
      </c>
      <c r="AD56" s="304">
        <f t="shared" si="44"/>
        <v>-4720</v>
      </c>
      <c r="AE56" s="305">
        <f t="shared" si="44"/>
        <v>7986</v>
      </c>
      <c r="AF56" s="304">
        <f t="shared" si="44"/>
        <v>407</v>
      </c>
      <c r="AG56" s="305">
        <f t="shared" si="44"/>
        <v>-7781</v>
      </c>
      <c r="AH56" s="308">
        <f t="shared" si="44"/>
        <v>10824</v>
      </c>
      <c r="AI56" s="305">
        <f aca="true" t="shared" si="45" ref="AI56:BC56">AI54-AI22</f>
        <v>346</v>
      </c>
      <c r="AJ56" s="304">
        <f t="shared" si="45"/>
        <v>-632</v>
      </c>
      <c r="AK56" s="305">
        <f t="shared" si="45"/>
        <v>-3833</v>
      </c>
      <c r="AL56" s="304">
        <f t="shared" si="45"/>
        <v>312</v>
      </c>
      <c r="AM56" s="305">
        <f t="shared" si="45"/>
        <v>-5220</v>
      </c>
      <c r="AN56" s="304">
        <f t="shared" si="45"/>
        <v>-858</v>
      </c>
      <c r="AO56" s="308">
        <f t="shared" si="45"/>
        <v>-396</v>
      </c>
      <c r="AP56" s="310">
        <f t="shared" si="45"/>
        <v>385</v>
      </c>
      <c r="AQ56" s="310">
        <f t="shared" si="45"/>
        <v>656</v>
      </c>
      <c r="AR56" s="310">
        <f t="shared" si="45"/>
        <v>1107</v>
      </c>
      <c r="AS56" s="304">
        <f t="shared" si="45"/>
        <v>4860</v>
      </c>
      <c r="AT56" s="304">
        <f t="shared" si="45"/>
        <v>1986</v>
      </c>
      <c r="AU56" s="304">
        <f t="shared" si="45"/>
        <v>-1481</v>
      </c>
      <c r="AV56" s="304">
        <f t="shared" si="45"/>
        <v>1824</v>
      </c>
      <c r="AW56" s="304">
        <f t="shared" si="45"/>
        <v>5018</v>
      </c>
      <c r="AX56" s="304">
        <f t="shared" si="45"/>
        <v>182</v>
      </c>
      <c r="AY56" s="304">
        <f t="shared" si="45"/>
        <v>-236</v>
      </c>
      <c r="AZ56" s="304">
        <f t="shared" si="45"/>
        <v>1615</v>
      </c>
      <c r="BA56" s="310">
        <f t="shared" si="45"/>
        <v>7</v>
      </c>
      <c r="BB56" s="305">
        <f t="shared" si="45"/>
        <v>-321</v>
      </c>
      <c r="BC56" s="327">
        <f t="shared" si="45"/>
        <v>63684</v>
      </c>
    </row>
    <row r="57" spans="1:55" ht="18.75" customHeight="1" thickBot="1">
      <c r="A57" s="45"/>
      <c r="B57" s="145" t="s">
        <v>119</v>
      </c>
      <c r="C57" s="107">
        <f>C48+C54</f>
        <v>698994</v>
      </c>
      <c r="D57" s="47">
        <f>D48+D54</f>
        <v>60696</v>
      </c>
      <c r="E57" s="59">
        <f aca="true" t="shared" si="46" ref="E57:BA57">E48+E54</f>
        <v>16662</v>
      </c>
      <c r="F57" s="59">
        <f t="shared" si="46"/>
        <v>76002</v>
      </c>
      <c r="G57" s="74">
        <f t="shared" si="46"/>
        <v>6812</v>
      </c>
      <c r="H57" s="76">
        <f t="shared" si="46"/>
        <v>37194</v>
      </c>
      <c r="I57" s="83">
        <f t="shared" si="46"/>
        <v>236741</v>
      </c>
      <c r="J57" s="76">
        <f t="shared" si="46"/>
        <v>38676</v>
      </c>
      <c r="K57" s="76">
        <f t="shared" si="46"/>
        <v>17607</v>
      </c>
      <c r="L57" s="76">
        <f t="shared" si="46"/>
        <v>2730</v>
      </c>
      <c r="M57" s="83">
        <f t="shared" si="46"/>
        <v>282306</v>
      </c>
      <c r="N57" s="59">
        <f t="shared" si="46"/>
        <v>23322</v>
      </c>
      <c r="O57" s="74">
        <f t="shared" si="46"/>
        <v>6241</v>
      </c>
      <c r="P57" s="59">
        <f t="shared" si="46"/>
        <v>13440</v>
      </c>
      <c r="Q57" s="74">
        <f t="shared" si="46"/>
        <v>5471</v>
      </c>
      <c r="R57" s="59">
        <f t="shared" si="46"/>
        <v>4021</v>
      </c>
      <c r="S57" s="74">
        <f t="shared" si="46"/>
        <v>513</v>
      </c>
      <c r="T57" s="59">
        <f t="shared" si="46"/>
        <v>74886</v>
      </c>
      <c r="U57" s="74">
        <f t="shared" si="46"/>
        <v>1652</v>
      </c>
      <c r="V57" s="77">
        <f t="shared" si="46"/>
        <v>655306</v>
      </c>
      <c r="W57" s="95">
        <f t="shared" si="46"/>
        <v>106968</v>
      </c>
      <c r="X57" s="59">
        <f t="shared" si="46"/>
        <v>63378</v>
      </c>
      <c r="Y57" s="95">
        <f t="shared" si="46"/>
        <v>159724</v>
      </c>
      <c r="Z57" s="59">
        <f t="shared" si="46"/>
        <v>20491</v>
      </c>
      <c r="AA57" s="95">
        <f t="shared" si="46"/>
        <v>94202</v>
      </c>
      <c r="AB57" s="59">
        <f t="shared" si="46"/>
        <v>46445</v>
      </c>
      <c r="AC57" s="89">
        <f t="shared" si="46"/>
        <v>385783</v>
      </c>
      <c r="AD57" s="59">
        <f t="shared" si="46"/>
        <v>39179</v>
      </c>
      <c r="AE57" s="89">
        <f t="shared" si="46"/>
        <v>152307</v>
      </c>
      <c r="AF57" s="59">
        <f t="shared" si="46"/>
        <v>14920</v>
      </c>
      <c r="AG57" s="89">
        <f t="shared" si="46"/>
        <v>284052</v>
      </c>
      <c r="AH57" s="77">
        <f t="shared" si="46"/>
        <v>207779</v>
      </c>
      <c r="AI57" s="74">
        <f t="shared" si="46"/>
        <v>62418</v>
      </c>
      <c r="AJ57" s="59">
        <f t="shared" si="46"/>
        <v>54373</v>
      </c>
      <c r="AK57" s="74">
        <f t="shared" si="46"/>
        <v>43813</v>
      </c>
      <c r="AL57" s="59">
        <f t="shared" si="46"/>
        <v>64596</v>
      </c>
      <c r="AM57" s="74">
        <f t="shared" si="46"/>
        <v>111583</v>
      </c>
      <c r="AN57" s="59">
        <f t="shared" si="46"/>
        <v>46470</v>
      </c>
      <c r="AO57" s="77">
        <f>AO48+AO54</f>
        <v>273279</v>
      </c>
      <c r="AP57" s="48">
        <f>AP48+AP54</f>
        <v>41292</v>
      </c>
      <c r="AQ57" s="48">
        <f>AQ48+AQ54</f>
        <v>19965</v>
      </c>
      <c r="AR57" s="48">
        <f>AR48+AR54</f>
        <v>41084</v>
      </c>
      <c r="AS57" s="59">
        <f t="shared" si="46"/>
        <v>76040</v>
      </c>
      <c r="AT57" s="59">
        <f aca="true" t="shared" si="47" ref="AT57:AZ57">AT48+AT54</f>
        <v>66889</v>
      </c>
      <c r="AU57" s="59">
        <f t="shared" si="47"/>
        <v>94239</v>
      </c>
      <c r="AV57" s="59">
        <f t="shared" si="47"/>
        <v>64513</v>
      </c>
      <c r="AW57" s="59">
        <f t="shared" si="47"/>
        <v>142806</v>
      </c>
      <c r="AX57" s="59">
        <f t="shared" si="47"/>
        <v>5080</v>
      </c>
      <c r="AY57" s="59">
        <f t="shared" si="47"/>
        <v>19759</v>
      </c>
      <c r="AZ57" s="59">
        <f t="shared" si="47"/>
        <v>58213</v>
      </c>
      <c r="BA57" s="48">
        <f t="shared" si="46"/>
        <v>6424</v>
      </c>
      <c r="BB57" s="74">
        <f>BB48+BB54</f>
        <v>4706</v>
      </c>
      <c r="BC57" s="96">
        <f>BC48+BC54</f>
        <v>5132042</v>
      </c>
    </row>
    <row r="58" spans="1:55" ht="13.5" thickBot="1">
      <c r="A58" s="106"/>
      <c r="B58" s="108" t="s">
        <v>117</v>
      </c>
      <c r="C58" s="109">
        <f aca="true" t="shared" si="48" ref="C58:AH58">C57/C23*100</f>
        <v>111.57020044500771</v>
      </c>
      <c r="D58" s="110">
        <f t="shared" si="48"/>
        <v>103.86570152471893</v>
      </c>
      <c r="E58" s="111">
        <f t="shared" si="48"/>
        <v>107.64956712753586</v>
      </c>
      <c r="F58" s="111">
        <f t="shared" si="48"/>
        <v>93.81109904216451</v>
      </c>
      <c r="G58" s="112">
        <f t="shared" si="48"/>
        <v>121.2315358604734</v>
      </c>
      <c r="H58" s="113">
        <f t="shared" si="48"/>
        <v>113.66664629301388</v>
      </c>
      <c r="I58" s="114">
        <f t="shared" si="48"/>
        <v>116.21300555192843</v>
      </c>
      <c r="J58" s="113">
        <f t="shared" si="48"/>
        <v>115.59912723794722</v>
      </c>
      <c r="K58" s="113">
        <f t="shared" si="48"/>
        <v>73.90136411332634</v>
      </c>
      <c r="L58" s="113">
        <f t="shared" si="48"/>
        <v>94.95652173913044</v>
      </c>
      <c r="M58" s="114">
        <f t="shared" si="48"/>
        <v>101.73665793352482</v>
      </c>
      <c r="N58" s="111">
        <f t="shared" si="48"/>
        <v>139.5440674923712</v>
      </c>
      <c r="O58" s="112">
        <f t="shared" si="48"/>
        <v>101.13433803273375</v>
      </c>
      <c r="P58" s="111">
        <f t="shared" si="48"/>
        <v>94.42180694112689</v>
      </c>
      <c r="Q58" s="112">
        <f t="shared" si="48"/>
        <v>124.03083201088188</v>
      </c>
      <c r="R58" s="111">
        <f t="shared" si="48"/>
        <v>94.0144961421557</v>
      </c>
      <c r="S58" s="112">
        <f t="shared" si="48"/>
        <v>77.84522003034901</v>
      </c>
      <c r="T58" s="111">
        <f t="shared" si="48"/>
        <v>102.71300817468591</v>
      </c>
      <c r="U58" s="112">
        <f t="shared" si="48"/>
        <v>99.45815773630343</v>
      </c>
      <c r="V58" s="115">
        <f t="shared" si="48"/>
        <v>108.61071379441223</v>
      </c>
      <c r="W58" s="116">
        <f t="shared" si="48"/>
        <v>109.52990446544679</v>
      </c>
      <c r="X58" s="111">
        <f t="shared" si="48"/>
        <v>91.4783060535204</v>
      </c>
      <c r="Y58" s="116">
        <f t="shared" si="48"/>
        <v>106.2453853061496</v>
      </c>
      <c r="Z58" s="111">
        <f t="shared" si="48"/>
        <v>87.14382920813134</v>
      </c>
      <c r="AA58" s="116">
        <f t="shared" si="48"/>
        <v>95.94434938482848</v>
      </c>
      <c r="AB58" s="111">
        <f t="shared" si="48"/>
        <v>113.58800655433001</v>
      </c>
      <c r="AC58" s="112">
        <f t="shared" si="48"/>
        <v>143.84529051839533</v>
      </c>
      <c r="AD58" s="111">
        <f t="shared" si="48"/>
        <v>84.76633491994806</v>
      </c>
      <c r="AE58" s="112">
        <f t="shared" si="48"/>
        <v>122.20831427677345</v>
      </c>
      <c r="AF58" s="111">
        <f t="shared" si="48"/>
        <v>105.93581368929281</v>
      </c>
      <c r="AG58" s="112">
        <f t="shared" si="48"/>
        <v>87.97284490501292</v>
      </c>
      <c r="AH58" s="115">
        <f t="shared" si="48"/>
        <v>116.05949907277073</v>
      </c>
      <c r="AI58" s="112">
        <f aca="true" t="shared" si="49" ref="AI58:BC58">AI57/AI23*100</f>
        <v>96.38803527031826</v>
      </c>
      <c r="AJ58" s="111">
        <f t="shared" si="49"/>
        <v>103.779130799916</v>
      </c>
      <c r="AK58" s="112">
        <f t="shared" si="49"/>
        <v>105.88221078324753</v>
      </c>
      <c r="AL58" s="111">
        <f t="shared" si="49"/>
        <v>116.72780498382696</v>
      </c>
      <c r="AM58" s="112">
        <f t="shared" si="49"/>
        <v>92.94787961582354</v>
      </c>
      <c r="AN58" s="111">
        <f t="shared" si="49"/>
        <v>102.01080036879308</v>
      </c>
      <c r="AO58" s="115">
        <f t="shared" si="49"/>
        <v>100.85063511628422</v>
      </c>
      <c r="AP58" s="117">
        <f t="shared" si="49"/>
        <v>116.08006297087596</v>
      </c>
      <c r="AQ58" s="117">
        <f t="shared" si="49"/>
        <v>125.80340264650283</v>
      </c>
      <c r="AR58" s="117">
        <f t="shared" si="49"/>
        <v>118.0574712643678</v>
      </c>
      <c r="AS58" s="111">
        <f t="shared" si="49"/>
        <v>146.64815243385019</v>
      </c>
      <c r="AT58" s="111">
        <f t="shared" si="49"/>
        <v>95.840497478221</v>
      </c>
      <c r="AU58" s="111">
        <f t="shared" si="49"/>
        <v>90.01891334250344</v>
      </c>
      <c r="AV58" s="111">
        <f t="shared" si="49"/>
        <v>122.95684988945644</v>
      </c>
      <c r="AW58" s="111">
        <f t="shared" si="49"/>
        <v>116.64964916723164</v>
      </c>
      <c r="AX58" s="111">
        <f t="shared" si="49"/>
        <v>113.24119482835488</v>
      </c>
      <c r="AY58" s="111">
        <f t="shared" si="49"/>
        <v>118.92266024676496</v>
      </c>
      <c r="AZ58" s="111">
        <f t="shared" si="49"/>
        <v>111.77182135862678</v>
      </c>
      <c r="BA58" s="117">
        <f t="shared" si="49"/>
        <v>102.96521878506171</v>
      </c>
      <c r="BB58" s="323">
        <f t="shared" si="49"/>
        <v>83.82614891343071</v>
      </c>
      <c r="BC58" s="118">
        <f t="shared" si="49"/>
        <v>108.1939370991908</v>
      </c>
    </row>
    <row r="59" spans="1:55" ht="13.5" thickBot="1">
      <c r="A59" s="106"/>
      <c r="B59" s="100" t="s">
        <v>116</v>
      </c>
      <c r="C59" s="311">
        <f aca="true" t="shared" si="50" ref="C59:AH59">C57-C23</f>
        <v>72488</v>
      </c>
      <c r="D59" s="312">
        <f t="shared" si="50"/>
        <v>2259</v>
      </c>
      <c r="E59" s="313">
        <f t="shared" si="50"/>
        <v>1184</v>
      </c>
      <c r="F59" s="313">
        <f t="shared" si="50"/>
        <v>-5014</v>
      </c>
      <c r="G59" s="314">
        <f t="shared" si="50"/>
        <v>1193</v>
      </c>
      <c r="H59" s="315">
        <f t="shared" si="50"/>
        <v>4472</v>
      </c>
      <c r="I59" s="316">
        <f t="shared" si="50"/>
        <v>33028</v>
      </c>
      <c r="J59" s="315">
        <f t="shared" si="50"/>
        <v>5219</v>
      </c>
      <c r="K59" s="315">
        <f t="shared" si="50"/>
        <v>-6218</v>
      </c>
      <c r="L59" s="315">
        <f t="shared" si="50"/>
        <v>-145</v>
      </c>
      <c r="M59" s="316">
        <f t="shared" si="50"/>
        <v>4819</v>
      </c>
      <c r="N59" s="313">
        <f t="shared" si="50"/>
        <v>6609</v>
      </c>
      <c r="O59" s="314">
        <f t="shared" si="50"/>
        <v>70</v>
      </c>
      <c r="P59" s="313">
        <f t="shared" si="50"/>
        <v>-794</v>
      </c>
      <c r="Q59" s="314">
        <f t="shared" si="50"/>
        <v>1060</v>
      </c>
      <c r="R59" s="313">
        <f t="shared" si="50"/>
        <v>-256</v>
      </c>
      <c r="S59" s="314">
        <f t="shared" si="50"/>
        <v>-146</v>
      </c>
      <c r="T59" s="313">
        <f t="shared" si="50"/>
        <v>1978</v>
      </c>
      <c r="U59" s="314">
        <f t="shared" si="50"/>
        <v>-9</v>
      </c>
      <c r="V59" s="317">
        <f t="shared" si="50"/>
        <v>51953</v>
      </c>
      <c r="W59" s="318">
        <f t="shared" si="50"/>
        <v>9307</v>
      </c>
      <c r="X59" s="313">
        <f t="shared" si="50"/>
        <v>-5904</v>
      </c>
      <c r="Y59" s="318">
        <f t="shared" si="50"/>
        <v>9389</v>
      </c>
      <c r="Z59" s="313">
        <f t="shared" si="50"/>
        <v>-3023</v>
      </c>
      <c r="AA59" s="318">
        <f t="shared" si="50"/>
        <v>-3982</v>
      </c>
      <c r="AB59" s="313">
        <f t="shared" si="50"/>
        <v>5556</v>
      </c>
      <c r="AC59" s="314">
        <f t="shared" si="50"/>
        <v>117590</v>
      </c>
      <c r="AD59" s="313">
        <f t="shared" si="50"/>
        <v>-7041</v>
      </c>
      <c r="AE59" s="314">
        <f t="shared" si="50"/>
        <v>27678</v>
      </c>
      <c r="AF59" s="313">
        <f t="shared" si="50"/>
        <v>836</v>
      </c>
      <c r="AG59" s="314">
        <f t="shared" si="50"/>
        <v>-38834</v>
      </c>
      <c r="AH59" s="317">
        <f t="shared" si="50"/>
        <v>28751</v>
      </c>
      <c r="AI59" s="314">
        <f aca="true" t="shared" si="51" ref="AI59:BC59">AI57-AI23</f>
        <v>-2339</v>
      </c>
      <c r="AJ59" s="313">
        <f t="shared" si="51"/>
        <v>1980</v>
      </c>
      <c r="AK59" s="314">
        <f t="shared" si="51"/>
        <v>2434</v>
      </c>
      <c r="AL59" s="313">
        <f t="shared" si="51"/>
        <v>9257</v>
      </c>
      <c r="AM59" s="314">
        <f t="shared" si="51"/>
        <v>-8466</v>
      </c>
      <c r="AN59" s="313">
        <f t="shared" si="51"/>
        <v>916</v>
      </c>
      <c r="AO59" s="317">
        <f t="shared" si="51"/>
        <v>2305</v>
      </c>
      <c r="AP59" s="319">
        <f t="shared" si="51"/>
        <v>5720</v>
      </c>
      <c r="AQ59" s="319">
        <f t="shared" si="51"/>
        <v>4095</v>
      </c>
      <c r="AR59" s="319">
        <f t="shared" si="51"/>
        <v>6284</v>
      </c>
      <c r="AS59" s="313">
        <f t="shared" si="51"/>
        <v>24188</v>
      </c>
      <c r="AT59" s="313">
        <f t="shared" si="51"/>
        <v>-2903</v>
      </c>
      <c r="AU59" s="313">
        <f t="shared" si="51"/>
        <v>-10449</v>
      </c>
      <c r="AV59" s="313">
        <f t="shared" si="51"/>
        <v>12045</v>
      </c>
      <c r="AW59" s="313">
        <f t="shared" si="51"/>
        <v>20383</v>
      </c>
      <c r="AX59" s="313">
        <f t="shared" si="51"/>
        <v>594</v>
      </c>
      <c r="AY59" s="313">
        <f t="shared" si="51"/>
        <v>3144</v>
      </c>
      <c r="AZ59" s="313">
        <f t="shared" si="51"/>
        <v>6131</v>
      </c>
      <c r="BA59" s="319">
        <f t="shared" si="51"/>
        <v>185</v>
      </c>
      <c r="BB59" s="314">
        <f t="shared" si="51"/>
        <v>-908</v>
      </c>
      <c r="BC59" s="320">
        <f t="shared" si="51"/>
        <v>388669</v>
      </c>
    </row>
    <row r="60" spans="1:55" ht="39.75" customHeight="1" thickBot="1" thickTop="1">
      <c r="A60" s="399"/>
      <c r="B60" s="399"/>
      <c r="C60" s="35" t="s">
        <v>0</v>
      </c>
      <c r="D60" s="8" t="s">
        <v>2</v>
      </c>
      <c r="E60" s="9" t="s">
        <v>4</v>
      </c>
      <c r="F60" s="9" t="s">
        <v>6</v>
      </c>
      <c r="G60" s="9" t="s">
        <v>8</v>
      </c>
      <c r="H60" s="9" t="s">
        <v>10</v>
      </c>
      <c r="I60" s="10" t="s">
        <v>12</v>
      </c>
      <c r="J60" s="10" t="s">
        <v>14</v>
      </c>
      <c r="K60" s="9" t="s">
        <v>16</v>
      </c>
      <c r="L60" s="9" t="s">
        <v>18</v>
      </c>
      <c r="M60" s="9" t="s">
        <v>20</v>
      </c>
      <c r="N60" s="9" t="s">
        <v>22</v>
      </c>
      <c r="O60" s="9" t="s">
        <v>24</v>
      </c>
      <c r="P60" s="9" t="s">
        <v>26</v>
      </c>
      <c r="Q60" s="9" t="s">
        <v>28</v>
      </c>
      <c r="R60" s="388" t="s">
        <v>120</v>
      </c>
      <c r="S60" s="9" t="s">
        <v>102</v>
      </c>
      <c r="T60" s="9" t="s">
        <v>31</v>
      </c>
      <c r="U60" s="9" t="s">
        <v>33</v>
      </c>
      <c r="V60" s="9" t="s">
        <v>34</v>
      </c>
      <c r="W60" s="9" t="s">
        <v>36</v>
      </c>
      <c r="X60" s="9" t="s">
        <v>38</v>
      </c>
      <c r="Y60" s="9" t="s">
        <v>40</v>
      </c>
      <c r="Z60" s="9" t="s">
        <v>42</v>
      </c>
      <c r="AA60" s="9" t="s">
        <v>44</v>
      </c>
      <c r="AB60" s="9" t="s">
        <v>46</v>
      </c>
      <c r="AC60" s="9" t="s">
        <v>48</v>
      </c>
      <c r="AD60" s="9" t="s">
        <v>50</v>
      </c>
      <c r="AE60" s="9" t="s">
        <v>52</v>
      </c>
      <c r="AF60" s="9" t="s">
        <v>54</v>
      </c>
      <c r="AG60" s="9" t="s">
        <v>56</v>
      </c>
      <c r="AH60" s="9" t="s">
        <v>58</v>
      </c>
      <c r="AI60" s="9" t="s">
        <v>60</v>
      </c>
      <c r="AJ60" s="9" t="s">
        <v>62</v>
      </c>
      <c r="AK60" s="9" t="s">
        <v>64</v>
      </c>
      <c r="AL60" s="9" t="s">
        <v>66</v>
      </c>
      <c r="AM60" s="9" t="s">
        <v>68</v>
      </c>
      <c r="AN60" s="9" t="s">
        <v>70</v>
      </c>
      <c r="AO60" s="9" t="s">
        <v>72</v>
      </c>
      <c r="AP60" s="9" t="s">
        <v>74</v>
      </c>
      <c r="AQ60" s="9" t="s">
        <v>104</v>
      </c>
      <c r="AR60" s="9" t="s">
        <v>76</v>
      </c>
      <c r="AS60" s="9" t="s">
        <v>78</v>
      </c>
      <c r="AT60" s="9" t="s">
        <v>80</v>
      </c>
      <c r="AU60" s="9" t="s">
        <v>82</v>
      </c>
      <c r="AV60" s="9" t="s">
        <v>84</v>
      </c>
      <c r="AW60" s="9" t="s">
        <v>86</v>
      </c>
      <c r="AX60" s="9" t="s">
        <v>88</v>
      </c>
      <c r="AY60" s="9" t="s">
        <v>90</v>
      </c>
      <c r="AZ60" s="9" t="s">
        <v>92</v>
      </c>
      <c r="BA60" s="9" t="s">
        <v>94</v>
      </c>
      <c r="BB60" s="10" t="s">
        <v>96</v>
      </c>
      <c r="BC60" s="35" t="s">
        <v>98</v>
      </c>
    </row>
    <row r="61" spans="1:55" ht="39" customHeight="1" thickBot="1">
      <c r="A61" s="400"/>
      <c r="B61" s="400"/>
      <c r="C61" s="35" t="s">
        <v>1</v>
      </c>
      <c r="D61" s="142" t="s">
        <v>3</v>
      </c>
      <c r="E61" s="143" t="s">
        <v>5</v>
      </c>
      <c r="F61" s="143" t="s">
        <v>7</v>
      </c>
      <c r="G61" s="143" t="s">
        <v>9</v>
      </c>
      <c r="H61" s="143" t="s">
        <v>11</v>
      </c>
      <c r="I61" s="144" t="s">
        <v>13</v>
      </c>
      <c r="J61" s="144" t="s">
        <v>15</v>
      </c>
      <c r="K61" s="143" t="s">
        <v>17</v>
      </c>
      <c r="L61" s="143" t="s">
        <v>19</v>
      </c>
      <c r="M61" s="143" t="s">
        <v>21</v>
      </c>
      <c r="N61" s="143" t="s">
        <v>23</v>
      </c>
      <c r="O61" s="143" t="s">
        <v>25</v>
      </c>
      <c r="P61" s="143" t="s">
        <v>27</v>
      </c>
      <c r="Q61" s="143" t="s">
        <v>29</v>
      </c>
      <c r="R61" s="143" t="s">
        <v>103</v>
      </c>
      <c r="S61" s="143" t="s">
        <v>30</v>
      </c>
      <c r="T61" s="143" t="s">
        <v>32</v>
      </c>
      <c r="U61" s="143" t="s">
        <v>33</v>
      </c>
      <c r="V61" s="143" t="s">
        <v>35</v>
      </c>
      <c r="W61" s="143" t="s">
        <v>37</v>
      </c>
      <c r="X61" s="143" t="s">
        <v>39</v>
      </c>
      <c r="Y61" s="143" t="s">
        <v>41</v>
      </c>
      <c r="Z61" s="143" t="s">
        <v>43</v>
      </c>
      <c r="AA61" s="143" t="s">
        <v>45</v>
      </c>
      <c r="AB61" s="143" t="s">
        <v>47</v>
      </c>
      <c r="AC61" s="143" t="s">
        <v>49</v>
      </c>
      <c r="AD61" s="143" t="s">
        <v>51</v>
      </c>
      <c r="AE61" s="143" t="s">
        <v>53</v>
      </c>
      <c r="AF61" s="143" t="s">
        <v>55</v>
      </c>
      <c r="AG61" s="143" t="s">
        <v>57</v>
      </c>
      <c r="AH61" s="143" t="s">
        <v>59</v>
      </c>
      <c r="AI61" s="143" t="s">
        <v>61</v>
      </c>
      <c r="AJ61" s="143" t="s">
        <v>63</v>
      </c>
      <c r="AK61" s="143" t="s">
        <v>65</v>
      </c>
      <c r="AL61" s="143" t="s">
        <v>67</v>
      </c>
      <c r="AM61" s="143" t="s">
        <v>69</v>
      </c>
      <c r="AN61" s="143" t="s">
        <v>71</v>
      </c>
      <c r="AO61" s="143" t="s">
        <v>73</v>
      </c>
      <c r="AP61" s="143" t="s">
        <v>75</v>
      </c>
      <c r="AQ61" s="143" t="s">
        <v>105</v>
      </c>
      <c r="AR61" s="143" t="s">
        <v>77</v>
      </c>
      <c r="AS61" s="143" t="s">
        <v>79</v>
      </c>
      <c r="AT61" s="143" t="s">
        <v>81</v>
      </c>
      <c r="AU61" s="143" t="s">
        <v>83</v>
      </c>
      <c r="AV61" s="143" t="s">
        <v>85</v>
      </c>
      <c r="AW61" s="143" t="s">
        <v>87</v>
      </c>
      <c r="AX61" s="143" t="s">
        <v>89</v>
      </c>
      <c r="AY61" s="143" t="s">
        <v>91</v>
      </c>
      <c r="AZ61" s="143" t="s">
        <v>93</v>
      </c>
      <c r="BA61" s="143" t="s">
        <v>95</v>
      </c>
      <c r="BB61" s="144" t="s">
        <v>97</v>
      </c>
      <c r="BC61" s="35" t="s">
        <v>99</v>
      </c>
    </row>
  </sheetData>
  <sheetProtection/>
  <mergeCells count="6">
    <mergeCell ref="A60:B60"/>
    <mergeCell ref="A61:B61"/>
    <mergeCell ref="A3:B3"/>
    <mergeCell ref="A4:B4"/>
    <mergeCell ref="A5:A21"/>
    <mergeCell ref="A27:A5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2012-02-13T07:42:00Z</dcterms:modified>
  <cp:category/>
  <cp:version/>
  <cp:contentType/>
  <cp:contentStatus/>
</cp:coreProperties>
</file>