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0" windowWidth="2202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<sst xmlns="http://schemas.openxmlformats.org/spreadsheetml/2006/main" count="270" uniqueCount="124">
  <si>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</si>
  <si>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</si>
  <si>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</si>
  <si>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</si>
  <si>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</si>
  <si>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</si>
  <si>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</si>
  <si>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</si>
  <si>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</si>
  <si>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</si>
  <si>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</si>
  <si>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</si>
  <si>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</si>
  <si>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</si>
  <si>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</si>
  <si>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</si>
  <si>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</si>
  <si>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</si>
  <si>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</si>
  <si>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</si>
  <si>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</si>
  <si>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</si>
  <si>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</si>
  <si>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</si>
  <si>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</si>
  <si>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</si>
  <si>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</si>
  <si>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</si>
  <si>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</si>
  <si>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</si>
  <si>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</si>
  <si>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</si>
  <si>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</si>
  <si>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</si>
  <si>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</si>
  <si>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</si>
  <si>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</si>
  <si>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</si>
  <si>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</si>
  <si>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</si>
  <si>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</si>
  <si>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</si>
  <si>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</si>
  <si>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</si>
  <si>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</si>
  <si>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</si>
  <si>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</si>
  <si>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</si>
  <si>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</si>
  <si>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</si>
  <si>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</si>
  <si>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</si>
  <si>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</si>
  <si>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</si>
  <si>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</si>
  <si>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</si>
  <si>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</si>
  <si>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</si>
  <si>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</si>
  <si>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</si>
  <si>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</si>
  <si>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</si>
  <si>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</si>
  <si>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</si>
  <si>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</si>
  <si>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</si>
  <si>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</si>
  <si>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</si>
  <si>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</si>
  <si>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</si>
  <si>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</si>
  <si>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</si>
  <si>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</si>
  <si>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</si>
  <si>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</si>
  <si>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</si>
  <si>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</si>
  <si>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</si>
  <si>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</si>
  <si>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</si>
  <si>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</si>
  <si>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</si>
  <si>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</si>
  <si>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</si>
  <si>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</si>
  <si>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</si>
  <si>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</si>
  <si>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</si>
  <si>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</si>
  <si>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</si>
  <si>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</si>
  <si>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</si>
  <si>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</si>
  <si>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</si>
  <si>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</si>
  <si>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</si>
  <si>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</si>
  <si>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</si>
  <si>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</si>
  <si>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</si>
  <si>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</si>
  <si>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</si>
  <si>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</si>
  <si>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</si>
  <si>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</si>
  <si>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</si>
  <si>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</si>
  <si>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</si>
  <si>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</si>
  <si>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</si>
  <si>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</si>
  <si>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</si>
  <si>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</si>
  <si>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</si>
  <si>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</si>
  <si>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</si>
  <si>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</si>
  <si>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</si>
  <si>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</si>
  <si>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ROK/YEAR 2012</t>
  </si>
  <si>
    <t>INDEX 2013/2012 %</t>
  </si>
  <si>
    <t>ROZDÍL/DIFF. 2013/12</t>
  </si>
  <si>
    <t>ROK / YEAR  2013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</si>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</sst>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99E39"/>
        <bgColor indexed="64"/>
      </patternFill>
    </fill>
    <fill>
      <patternFill patternType="solid">
        <fgColor rgb="FFA0CCEA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0" fontId="27" fillId="0" borderId="15" xfId="0" applyFont="1" applyBorder="1" applyAlignment="1">
      <alignment/>
    </xf>
    <xf numFmtId="3" fontId="27" fillId="15" borderId="37" xfId="0" applyNumberFormat="1" applyFont="1" applyFill="1" applyBorder="1" applyAlignment="1">
      <alignment/>
    </xf>
    <xf numFmtId="167" fontId="34" fillId="15" borderId="25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167" fontId="34" fillId="8" borderId="25" xfId="0" applyNumberFormat="1" applyFont="1" applyFill="1" applyBorder="1" applyAlignment="1">
      <alignment/>
    </xf>
    <xf numFmtId="1" fontId="36" fillId="8" borderId="31" xfId="0" applyNumberFormat="1" applyFont="1" applyFill="1" applyBorder="1" applyAlignment="1">
      <alignment/>
    </xf>
    <xf numFmtId="3" fontId="27" fillId="0" borderId="25" xfId="0" applyNumberFormat="1" applyFont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31" fillId="8" borderId="45" xfId="0" applyNumberFormat="1" applyFont="1" applyFill="1" applyBorder="1" applyAlignment="1">
      <alignment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31" fillId="8" borderId="20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6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0" fontId="27" fillId="0" borderId="36" xfId="0" applyFont="1" applyBorder="1" applyAlignment="1">
      <alignment/>
    </xf>
    <xf numFmtId="3" fontId="27" fillId="0" borderId="49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167" fontId="34" fillId="25" borderId="0" xfId="0" applyNumberFormat="1" applyFont="1" applyFill="1" applyBorder="1" applyAlignment="1" quotePrefix="1">
      <alignment horizontal="right"/>
    </xf>
    <xf numFmtId="3" fontId="30" fillId="8" borderId="4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0" xfId="0" applyNumberFormat="1" applyFont="1" applyFill="1" applyBorder="1" applyAlignment="1">
      <alignment horizontal="right"/>
    </xf>
    <xf numFmtId="3" fontId="27" fillId="25" borderId="16" xfId="0" applyNumberFormat="1" applyFont="1" applyFill="1" applyBorder="1" applyAlignment="1" quotePrefix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45" xfId="0" applyNumberFormat="1" applyFont="1" applyFill="1" applyBorder="1" applyAlignment="1" quotePrefix="1">
      <alignment horizontal="right"/>
    </xf>
    <xf numFmtId="3" fontId="36" fillId="8" borderId="50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51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7" fillId="26" borderId="37" xfId="0" applyNumberFormat="1" applyFont="1" applyFill="1" applyBorder="1" applyAlignment="1">
      <alignment/>
    </xf>
    <xf numFmtId="167" fontId="34" fillId="26" borderId="25" xfId="0" applyNumberFormat="1" applyFont="1" applyFill="1" applyBorder="1" applyAlignment="1">
      <alignment/>
    </xf>
    <xf numFmtId="167" fontId="34" fillId="27" borderId="25" xfId="0" applyNumberFormat="1" applyFont="1" applyFill="1" applyBorder="1" applyAlignment="1">
      <alignment/>
    </xf>
    <xf numFmtId="167" fontId="34" fillId="27" borderId="15" xfId="0" applyNumberFormat="1" applyFont="1" applyFill="1" applyBorder="1" applyAlignment="1" quotePrefix="1">
      <alignment horizontal="right"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53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  <xf numFmtId="164" fontId="34" fillId="8" borderId="29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28" fillId="8" borderId="36" xfId="0" applyNumberFormat="1" applyFont="1" applyFill="1" applyBorder="1" applyAlignment="1">
      <alignment horizontal="center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58" xfId="0" applyNumberFormat="1" applyFont="1" applyFill="1" applyBorder="1" applyAlignment="1" quotePrefix="1">
      <alignment horizontal="right"/>
    </xf>
    <xf numFmtId="49" fontId="33" fillId="8" borderId="15" xfId="0" applyNumberFormat="1" applyFont="1" applyFill="1" applyBorder="1" applyAlignment="1">
      <alignment horizontal="center"/>
    </xf>
    <xf numFmtId="49" fontId="35" fillId="8" borderId="18" xfId="0" applyNumberFormat="1" applyFont="1" applyFill="1" applyBorder="1" applyAlignment="1">
      <alignment horizontal="center"/>
    </xf>
    <xf numFmtId="1" fontId="36" fillId="8" borderId="28" xfId="0" applyNumberFormat="1" applyFont="1" applyFill="1" applyBorder="1" applyAlignment="1">
      <alignment horizontal="right"/>
    </xf>
    <xf numFmtId="1" fontId="36" fillId="8" borderId="59" xfId="0" applyNumberFormat="1" applyFont="1" applyFill="1" applyBorder="1" applyAlignment="1">
      <alignment horizontal="right"/>
    </xf>
    <xf numFmtId="1" fontId="36" fillId="8" borderId="60" xfId="0" applyNumberFormat="1" applyFont="1" applyFill="1" applyBorder="1" applyAlignment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27" fillId="26" borderId="16" xfId="0" applyNumberFormat="1" applyFont="1" applyFill="1" applyBorder="1" applyAlignment="1">
      <alignment/>
    </xf>
    <xf numFmtId="167" fontId="34" fillId="26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50" xfId="0" applyNumberFormat="1" applyFont="1" applyFill="1" applyBorder="1" applyAlignment="1">
      <alignment/>
    </xf>
    <xf numFmtId="3" fontId="25" fillId="11" borderId="59" xfId="47" applyNumberFormat="1" applyFont="1" applyFill="1" applyBorder="1" applyAlignment="1" quotePrefix="1">
      <alignment horizontal="center" wrapText="1"/>
      <protection/>
    </xf>
    <xf numFmtId="3" fontId="27" fillId="25" borderId="32" xfId="0" applyNumberFormat="1" applyFont="1" applyFill="1" applyBorder="1" applyAlignment="1" quotePrefix="1">
      <alignment horizontal="right"/>
    </xf>
    <xf numFmtId="167" fontId="34" fillId="25" borderId="13" xfId="0" applyNumberFormat="1" applyFont="1" applyFill="1" applyBorder="1" applyAlignment="1" quotePrefix="1">
      <alignment horizontal="right"/>
    </xf>
    <xf numFmtId="3" fontId="36" fillId="25" borderId="1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9" xfId="0" applyNumberFormat="1" applyFont="1" applyFill="1" applyBorder="1" applyAlignment="1" quotePrefix="1">
      <alignment horizontal="right"/>
    </xf>
    <xf numFmtId="3" fontId="27" fillId="26" borderId="32" xfId="0" applyNumberFormat="1" applyFont="1" applyFill="1" applyBorder="1" applyAlignment="1">
      <alignment/>
    </xf>
    <xf numFmtId="167" fontId="34" fillId="26" borderId="1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3" fontId="25" fillId="11" borderId="50" xfId="47" applyNumberFormat="1" applyFont="1" applyFill="1" applyBorder="1" applyAlignment="1" quotePrefix="1">
      <alignment horizontal="center" wrapText="1"/>
      <protection/>
    </xf>
    <xf numFmtId="3" fontId="25" fillId="11" borderId="28" xfId="47" applyNumberFormat="1" applyFont="1" applyFill="1" applyBorder="1" applyAlignment="1" quotePrefix="1">
      <alignment horizontal="center" wrapText="1"/>
      <protection/>
    </xf>
    <xf numFmtId="3" fontId="25" fillId="11" borderId="61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1" borderId="50" xfId="47" applyNumberFormat="1" applyFont="1" applyFill="1" applyBorder="1" applyAlignment="1">
      <alignment horizontal="center" wrapText="1"/>
      <protection/>
    </xf>
    <xf numFmtId="3" fontId="25" fillId="11" borderId="62" xfId="47" applyNumberFormat="1" applyFont="1" applyFill="1" applyBorder="1" applyAlignment="1" quotePrefix="1">
      <alignment horizontal="center" wrapText="1"/>
      <protection/>
    </xf>
    <xf numFmtId="3" fontId="38" fillId="8" borderId="36" xfId="0" applyNumberFormat="1" applyFont="1" applyFill="1" applyBorder="1" applyAlignment="1">
      <alignment horizontal="center"/>
    </xf>
    <xf numFmtId="1" fontId="36" fillId="8" borderId="59" xfId="0" applyNumberFormat="1" applyFont="1" applyFill="1" applyBorder="1" applyAlignment="1">
      <alignment/>
    </xf>
    <xf numFmtId="3" fontId="27" fillId="0" borderId="16" xfId="0" applyNumberFormat="1" applyFont="1" applyFill="1" applyBorder="1" applyAlignment="1" quotePrefix="1">
      <alignment horizontal="right"/>
    </xf>
    <xf numFmtId="3" fontId="27" fillId="0" borderId="25" xfId="0" applyNumberFormat="1" applyFont="1" applyFill="1" applyBorder="1" applyAlignment="1" quotePrefix="1">
      <alignment horizontal="right"/>
    </xf>
    <xf numFmtId="3" fontId="27" fillId="0" borderId="25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3" fontId="25" fillId="11" borderId="63" xfId="0" applyNumberFormat="1" applyFont="1" applyFill="1" applyBorder="1" applyAlignment="1">
      <alignment horizontal="center"/>
    </xf>
    <xf numFmtId="3" fontId="28" fillId="28" borderId="15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tabSelected="1" zoomScalePageLayoutView="0" workbookViewId="0" topLeftCell="A22">
      <selection activeCell="D55" sqref="D55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13">
        <f>(C8/C29)</f>
        <v>0.9129703606768143</v>
      </c>
      <c r="B3" s="214"/>
      <c r="C3" s="100" t="s">
        <v>0</v>
      </c>
      <c r="D3" s="121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9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9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8" t="s">
        <v>98</v>
      </c>
      <c r="BF3" s="199">
        <v>1</v>
      </c>
      <c r="BG3" s="200"/>
    </row>
    <row r="4" spans="1:59" ht="42" customHeight="1" thickBot="1">
      <c r="A4" s="215" t="s">
        <v>100</v>
      </c>
      <c r="B4" s="216"/>
      <c r="C4" s="101" t="s">
        <v>1</v>
      </c>
      <c r="D4" s="122" t="s">
        <v>118</v>
      </c>
      <c r="E4" s="30" t="s">
        <v>3</v>
      </c>
      <c r="F4" s="31" t="s">
        <v>5</v>
      </c>
      <c r="G4" s="31" t="s">
        <v>7</v>
      </c>
      <c r="H4" s="31" t="s">
        <v>9</v>
      </c>
      <c r="I4" s="31" t="s">
        <v>11</v>
      </c>
      <c r="J4" s="32" t="s">
        <v>13</v>
      </c>
      <c r="K4" s="32" t="s">
        <v>15</v>
      </c>
      <c r="L4" s="31" t="s">
        <v>17</v>
      </c>
      <c r="M4" s="31" t="s">
        <v>19</v>
      </c>
      <c r="N4" s="31" t="s">
        <v>21</v>
      </c>
      <c r="O4" s="31" t="s">
        <v>23</v>
      </c>
      <c r="P4" s="31" t="s">
        <v>25</v>
      </c>
      <c r="Q4" s="31" t="s">
        <v>27</v>
      </c>
      <c r="R4" s="31" t="s">
        <v>29</v>
      </c>
      <c r="S4" s="31" t="s">
        <v>102</v>
      </c>
      <c r="T4" s="31" t="s">
        <v>30</v>
      </c>
      <c r="U4" s="31" t="s">
        <v>32</v>
      </c>
      <c r="V4" s="31" t="s">
        <v>33</v>
      </c>
      <c r="W4" s="31" t="s">
        <v>35</v>
      </c>
      <c r="X4" s="31" t="s">
        <v>37</v>
      </c>
      <c r="Y4" s="31" t="s">
        <v>39</v>
      </c>
      <c r="Z4" s="31" t="s">
        <v>41</v>
      </c>
      <c r="AA4" s="31" t="s">
        <v>43</v>
      </c>
      <c r="AB4" s="31" t="s">
        <v>45</v>
      </c>
      <c r="AC4" s="31" t="s">
        <v>47</v>
      </c>
      <c r="AD4" s="31" t="s">
        <v>49</v>
      </c>
      <c r="AE4" s="31" t="s">
        <v>51</v>
      </c>
      <c r="AF4" s="31" t="s">
        <v>53</v>
      </c>
      <c r="AG4" s="31" t="s">
        <v>55</v>
      </c>
      <c r="AH4" s="31" t="s">
        <v>57</v>
      </c>
      <c r="AI4" s="31" t="s">
        <v>59</v>
      </c>
      <c r="AJ4" s="31" t="s">
        <v>61</v>
      </c>
      <c r="AK4" s="31" t="s">
        <v>63</v>
      </c>
      <c r="AL4" s="31" t="s">
        <v>65</v>
      </c>
      <c r="AM4" s="31" t="s">
        <v>67</v>
      </c>
      <c r="AN4" s="31" t="s">
        <v>69</v>
      </c>
      <c r="AO4" s="31" t="s">
        <v>71</v>
      </c>
      <c r="AP4" s="31" t="s">
        <v>73</v>
      </c>
      <c r="AQ4" s="31" t="s">
        <v>75</v>
      </c>
      <c r="AR4" s="31" t="s">
        <v>104</v>
      </c>
      <c r="AS4" s="31" t="s">
        <v>77</v>
      </c>
      <c r="AT4" s="31" t="s">
        <v>79</v>
      </c>
      <c r="AU4" s="60" t="s">
        <v>116</v>
      </c>
      <c r="AV4" s="31" t="s">
        <v>81</v>
      </c>
      <c r="AW4" s="31" t="s">
        <v>83</v>
      </c>
      <c r="AX4" s="31" t="s">
        <v>85</v>
      </c>
      <c r="AY4" s="31" t="s">
        <v>87</v>
      </c>
      <c r="AZ4" s="31" t="s">
        <v>89</v>
      </c>
      <c r="BA4" s="31" t="s">
        <v>91</v>
      </c>
      <c r="BB4" s="31" t="s">
        <v>93</v>
      </c>
      <c r="BC4" s="31" t="s">
        <v>95</v>
      </c>
      <c r="BD4" s="32" t="s">
        <v>97</v>
      </c>
      <c r="BE4" s="99" t="s">
        <v>99</v>
      </c>
      <c r="BF4" s="201" t="s">
        <v>100</v>
      </c>
      <c r="BG4" s="202"/>
    </row>
    <row r="5" spans="1:59" ht="13.5" customHeight="1" thickTop="1">
      <c r="A5" s="217">
        <v>2012</v>
      </c>
      <c r="B5" s="22">
        <v>1</v>
      </c>
      <c r="C5" s="78">
        <v>46078</v>
      </c>
      <c r="D5" s="88">
        <f>BE5-C5</f>
        <v>226071</v>
      </c>
      <c r="E5" s="166">
        <v>3282</v>
      </c>
      <c r="F5" s="76">
        <v>642</v>
      </c>
      <c r="G5" s="76">
        <v>1780</v>
      </c>
      <c r="H5" s="76">
        <v>333</v>
      </c>
      <c r="I5" s="76">
        <v>1017</v>
      </c>
      <c r="J5" s="80">
        <v>10081</v>
      </c>
      <c r="K5" s="76">
        <v>2210</v>
      </c>
      <c r="L5" s="76">
        <v>1143</v>
      </c>
      <c r="M5" s="76">
        <v>76</v>
      </c>
      <c r="N5" s="80">
        <v>15909</v>
      </c>
      <c r="O5" s="76">
        <v>867</v>
      </c>
      <c r="P5" s="76">
        <v>172</v>
      </c>
      <c r="Q5" s="76">
        <v>642</v>
      </c>
      <c r="R5" s="76">
        <v>271</v>
      </c>
      <c r="S5" s="76">
        <v>111</v>
      </c>
      <c r="T5" s="76">
        <v>21</v>
      </c>
      <c r="U5" s="76">
        <v>2487</v>
      </c>
      <c r="V5" s="76">
        <v>66</v>
      </c>
      <c r="W5" s="80">
        <v>24378</v>
      </c>
      <c r="X5" s="76">
        <v>4143</v>
      </c>
      <c r="Y5" s="76">
        <v>1715</v>
      </c>
      <c r="Z5" s="76">
        <v>5569</v>
      </c>
      <c r="AA5" s="76">
        <v>676</v>
      </c>
      <c r="AB5" s="76">
        <v>4287</v>
      </c>
      <c r="AC5" s="76">
        <v>1671</v>
      </c>
      <c r="AD5" s="80">
        <v>51942</v>
      </c>
      <c r="AE5" s="76">
        <v>1964</v>
      </c>
      <c r="AF5" s="76">
        <v>9372</v>
      </c>
      <c r="AG5" s="76">
        <v>672</v>
      </c>
      <c r="AH5" s="80">
        <v>14300</v>
      </c>
      <c r="AI5" s="76">
        <v>5583</v>
      </c>
      <c r="AJ5" s="76">
        <v>1872</v>
      </c>
      <c r="AK5" s="76">
        <v>2028</v>
      </c>
      <c r="AL5" s="76">
        <v>2154</v>
      </c>
      <c r="AM5" s="76">
        <v>5396</v>
      </c>
      <c r="AN5" s="76">
        <v>5005</v>
      </c>
      <c r="AO5" s="76">
        <v>1137</v>
      </c>
      <c r="AP5" s="80">
        <v>8151</v>
      </c>
      <c r="AQ5" s="76">
        <v>2075</v>
      </c>
      <c r="AR5" s="76">
        <v>632</v>
      </c>
      <c r="AS5" s="76">
        <v>1841</v>
      </c>
      <c r="AT5" s="76">
        <v>3479</v>
      </c>
      <c r="AU5" s="167">
        <v>594</v>
      </c>
      <c r="AV5" s="76">
        <v>3475</v>
      </c>
      <c r="AW5" s="76">
        <v>4624</v>
      </c>
      <c r="AX5" s="76">
        <v>4112</v>
      </c>
      <c r="AY5" s="76">
        <v>7536</v>
      </c>
      <c r="AZ5" s="76">
        <v>314</v>
      </c>
      <c r="BA5" s="76">
        <v>1056</v>
      </c>
      <c r="BB5" s="76">
        <v>2847</v>
      </c>
      <c r="BC5" s="76">
        <v>232</v>
      </c>
      <c r="BD5" s="76">
        <v>129</v>
      </c>
      <c r="BE5" s="168">
        <v>272149</v>
      </c>
      <c r="BF5" s="203">
        <v>2012</v>
      </c>
      <c r="BG5" s="91">
        <v>1</v>
      </c>
    </row>
    <row r="6" spans="1:59" ht="12.75" customHeight="1">
      <c r="A6" s="205"/>
      <c r="B6" s="16">
        <v>2</v>
      </c>
      <c r="C6" s="79">
        <v>51947</v>
      </c>
      <c r="D6" s="89">
        <f>BE6-C6</f>
        <v>210195</v>
      </c>
      <c r="E6" s="169">
        <v>3470</v>
      </c>
      <c r="F6" s="10">
        <v>787</v>
      </c>
      <c r="G6" s="10">
        <v>3305</v>
      </c>
      <c r="H6" s="10">
        <v>227</v>
      </c>
      <c r="I6" s="10">
        <v>1492</v>
      </c>
      <c r="J6" s="14">
        <v>13331</v>
      </c>
      <c r="K6" s="10">
        <v>1155</v>
      </c>
      <c r="L6" s="10">
        <v>1504</v>
      </c>
      <c r="M6" s="10">
        <v>94</v>
      </c>
      <c r="N6" s="14">
        <v>15020</v>
      </c>
      <c r="O6" s="10">
        <v>1259</v>
      </c>
      <c r="P6" s="10">
        <v>163</v>
      </c>
      <c r="Q6" s="10">
        <v>513</v>
      </c>
      <c r="R6" s="10">
        <v>349</v>
      </c>
      <c r="S6" s="10">
        <v>216</v>
      </c>
      <c r="T6" s="10">
        <v>64</v>
      </c>
      <c r="U6" s="10">
        <v>3022</v>
      </c>
      <c r="V6" s="10">
        <v>70</v>
      </c>
      <c r="W6" s="14">
        <v>28535</v>
      </c>
      <c r="X6" s="10">
        <v>5304</v>
      </c>
      <c r="Y6" s="10">
        <v>2094</v>
      </c>
      <c r="Z6" s="10">
        <v>7003</v>
      </c>
      <c r="AA6" s="10">
        <v>1192</v>
      </c>
      <c r="AB6" s="10">
        <v>4966</v>
      </c>
      <c r="AC6" s="10">
        <v>1633</v>
      </c>
      <c r="AD6" s="14">
        <v>17021</v>
      </c>
      <c r="AE6" s="10">
        <v>1716</v>
      </c>
      <c r="AF6" s="10">
        <v>12530</v>
      </c>
      <c r="AG6" s="10">
        <v>970</v>
      </c>
      <c r="AH6" s="14">
        <v>21243</v>
      </c>
      <c r="AI6" s="10">
        <v>6962</v>
      </c>
      <c r="AJ6" s="10">
        <v>2161</v>
      </c>
      <c r="AK6" s="10">
        <v>2296</v>
      </c>
      <c r="AL6" s="10">
        <v>1988</v>
      </c>
      <c r="AM6" s="10">
        <v>2700</v>
      </c>
      <c r="AN6" s="10">
        <v>3846</v>
      </c>
      <c r="AO6" s="10">
        <v>1078</v>
      </c>
      <c r="AP6" s="14">
        <v>8684</v>
      </c>
      <c r="AQ6" s="10">
        <v>2019</v>
      </c>
      <c r="AR6" s="10">
        <v>544</v>
      </c>
      <c r="AS6" s="10">
        <v>1873</v>
      </c>
      <c r="AT6" s="10">
        <v>3337</v>
      </c>
      <c r="AU6" s="170">
        <v>609</v>
      </c>
      <c r="AV6" s="10">
        <v>2601</v>
      </c>
      <c r="AW6" s="10">
        <v>6542</v>
      </c>
      <c r="AX6" s="10">
        <v>4030</v>
      </c>
      <c r="AY6" s="10">
        <v>5741</v>
      </c>
      <c r="AZ6" s="10">
        <v>322</v>
      </c>
      <c r="BA6" s="10">
        <v>1007</v>
      </c>
      <c r="BB6" s="10">
        <v>1351</v>
      </c>
      <c r="BC6" s="10">
        <v>174</v>
      </c>
      <c r="BD6" s="10">
        <v>82</v>
      </c>
      <c r="BE6" s="171">
        <v>262142</v>
      </c>
      <c r="BF6" s="204"/>
      <c r="BG6" s="92">
        <v>2</v>
      </c>
    </row>
    <row r="7" spans="1:60" ht="13.5" customHeight="1" thickBot="1">
      <c r="A7" s="205"/>
      <c r="B7" s="16">
        <v>3</v>
      </c>
      <c r="C7" s="79">
        <v>61040</v>
      </c>
      <c r="D7" s="90">
        <f>BE7-C7</f>
        <v>362073</v>
      </c>
      <c r="E7" s="169">
        <v>5643</v>
      </c>
      <c r="F7" s="10">
        <v>1137</v>
      </c>
      <c r="G7" s="10">
        <v>5070</v>
      </c>
      <c r="H7" s="10">
        <v>467</v>
      </c>
      <c r="I7" s="10">
        <v>2996</v>
      </c>
      <c r="J7" s="14">
        <v>17345</v>
      </c>
      <c r="K7" s="10">
        <v>3571</v>
      </c>
      <c r="L7" s="10">
        <v>1999</v>
      </c>
      <c r="M7" s="10">
        <v>118</v>
      </c>
      <c r="N7" s="14">
        <v>42682</v>
      </c>
      <c r="O7" s="10">
        <v>2945</v>
      </c>
      <c r="P7" s="10">
        <v>184</v>
      </c>
      <c r="Q7" s="10">
        <v>1058</v>
      </c>
      <c r="R7" s="10">
        <v>367</v>
      </c>
      <c r="S7" s="10">
        <v>207</v>
      </c>
      <c r="T7" s="10">
        <v>34</v>
      </c>
      <c r="U7" s="10">
        <v>8901</v>
      </c>
      <c r="V7" s="10">
        <v>101</v>
      </c>
      <c r="W7" s="14">
        <v>50579</v>
      </c>
      <c r="X7" s="10">
        <v>7156</v>
      </c>
      <c r="Y7" s="10">
        <v>3340</v>
      </c>
      <c r="Z7" s="10">
        <v>9315</v>
      </c>
      <c r="AA7" s="10">
        <v>1478</v>
      </c>
      <c r="AB7" s="10">
        <v>8221</v>
      </c>
      <c r="AC7" s="10">
        <v>2944</v>
      </c>
      <c r="AD7" s="14">
        <v>35557</v>
      </c>
      <c r="AE7" s="10">
        <v>3892</v>
      </c>
      <c r="AF7" s="10">
        <v>15304</v>
      </c>
      <c r="AG7" s="10">
        <v>1728</v>
      </c>
      <c r="AH7" s="14">
        <v>25603</v>
      </c>
      <c r="AI7" s="10">
        <v>12529</v>
      </c>
      <c r="AJ7" s="10">
        <v>3970</v>
      </c>
      <c r="AK7" s="10">
        <v>3484</v>
      </c>
      <c r="AL7" s="10">
        <v>2567</v>
      </c>
      <c r="AM7" s="10">
        <v>6759</v>
      </c>
      <c r="AN7" s="10">
        <v>8704</v>
      </c>
      <c r="AO7" s="10">
        <v>2407</v>
      </c>
      <c r="AP7" s="14">
        <v>17613</v>
      </c>
      <c r="AQ7" s="10">
        <v>2142</v>
      </c>
      <c r="AR7" s="10">
        <v>1060</v>
      </c>
      <c r="AS7" s="10">
        <v>2648</v>
      </c>
      <c r="AT7" s="10">
        <v>4318</v>
      </c>
      <c r="AU7" s="170">
        <v>946</v>
      </c>
      <c r="AV7" s="10">
        <v>5129</v>
      </c>
      <c r="AW7" s="10">
        <v>8972</v>
      </c>
      <c r="AX7" s="10">
        <v>4139</v>
      </c>
      <c r="AY7" s="10">
        <v>9754</v>
      </c>
      <c r="AZ7" s="10">
        <v>296</v>
      </c>
      <c r="BA7" s="10">
        <v>1653</v>
      </c>
      <c r="BB7" s="10">
        <v>2553</v>
      </c>
      <c r="BC7" s="10">
        <v>234</v>
      </c>
      <c r="BD7" s="10">
        <v>254</v>
      </c>
      <c r="BE7" s="171">
        <v>423113</v>
      </c>
      <c r="BF7" s="204"/>
      <c r="BG7" s="92">
        <v>3</v>
      </c>
      <c r="BH7" s="87"/>
    </row>
    <row r="8" spans="1:59" ht="13.5" customHeight="1" thickBot="1">
      <c r="A8" s="205"/>
      <c r="B8" s="64" t="s">
        <v>107</v>
      </c>
      <c r="C8" s="62">
        <f aca="true" t="shared" si="0" ref="C8:BE8">SUM(C5:C7)</f>
        <v>159065</v>
      </c>
      <c r="D8" s="123">
        <f>BE8-C8</f>
        <v>798339</v>
      </c>
      <c r="E8" s="102">
        <f t="shared" si="0"/>
        <v>12395</v>
      </c>
      <c r="F8" s="103">
        <f t="shared" si="0"/>
        <v>2566</v>
      </c>
      <c r="G8" s="103">
        <f t="shared" si="0"/>
        <v>10155</v>
      </c>
      <c r="H8" s="104">
        <f t="shared" si="0"/>
        <v>1027</v>
      </c>
      <c r="I8" s="105">
        <f t="shared" si="0"/>
        <v>5505</v>
      </c>
      <c r="J8" s="106">
        <f t="shared" si="0"/>
        <v>40757</v>
      </c>
      <c r="K8" s="105">
        <f t="shared" si="0"/>
        <v>6936</v>
      </c>
      <c r="L8" s="105">
        <f t="shared" si="0"/>
        <v>4646</v>
      </c>
      <c r="M8" s="105">
        <f t="shared" si="0"/>
        <v>288</v>
      </c>
      <c r="N8" s="106">
        <f t="shared" si="0"/>
        <v>73611</v>
      </c>
      <c r="O8" s="103">
        <f t="shared" si="0"/>
        <v>5071</v>
      </c>
      <c r="P8" s="104">
        <f t="shared" si="0"/>
        <v>519</v>
      </c>
      <c r="Q8" s="103">
        <f t="shared" si="0"/>
        <v>2213</v>
      </c>
      <c r="R8" s="104">
        <f t="shared" si="0"/>
        <v>987</v>
      </c>
      <c r="S8" s="103">
        <f t="shared" si="0"/>
        <v>534</v>
      </c>
      <c r="T8" s="104">
        <f t="shared" si="0"/>
        <v>119</v>
      </c>
      <c r="U8" s="103">
        <f t="shared" si="0"/>
        <v>14410</v>
      </c>
      <c r="V8" s="104">
        <f t="shared" si="0"/>
        <v>237</v>
      </c>
      <c r="W8" s="107">
        <f t="shared" si="0"/>
        <v>103492</v>
      </c>
      <c r="X8" s="108">
        <f t="shared" si="0"/>
        <v>16603</v>
      </c>
      <c r="Y8" s="103">
        <f t="shared" si="0"/>
        <v>7149</v>
      </c>
      <c r="Z8" s="108">
        <f t="shared" si="0"/>
        <v>21887</v>
      </c>
      <c r="AA8" s="103">
        <f t="shared" si="0"/>
        <v>3346</v>
      </c>
      <c r="AB8" s="108">
        <f t="shared" si="0"/>
        <v>17474</v>
      </c>
      <c r="AC8" s="103">
        <f t="shared" si="0"/>
        <v>6248</v>
      </c>
      <c r="AD8" s="108">
        <f t="shared" si="0"/>
        <v>104520</v>
      </c>
      <c r="AE8" s="103">
        <f t="shared" si="0"/>
        <v>7572</v>
      </c>
      <c r="AF8" s="109">
        <f t="shared" si="0"/>
        <v>37206</v>
      </c>
      <c r="AG8" s="103">
        <f t="shared" si="0"/>
        <v>3370</v>
      </c>
      <c r="AH8" s="108">
        <f t="shared" si="0"/>
        <v>61146</v>
      </c>
      <c r="AI8" s="107">
        <f t="shared" si="0"/>
        <v>25074</v>
      </c>
      <c r="AJ8" s="104">
        <f t="shared" si="0"/>
        <v>8003</v>
      </c>
      <c r="AK8" s="103">
        <f t="shared" si="0"/>
        <v>7808</v>
      </c>
      <c r="AL8" s="104">
        <f t="shared" si="0"/>
        <v>6709</v>
      </c>
      <c r="AM8" s="103">
        <f t="shared" si="0"/>
        <v>14855</v>
      </c>
      <c r="AN8" s="104">
        <f t="shared" si="0"/>
        <v>17555</v>
      </c>
      <c r="AO8" s="103">
        <f t="shared" si="0"/>
        <v>4622</v>
      </c>
      <c r="AP8" s="107">
        <f t="shared" si="0"/>
        <v>34448</v>
      </c>
      <c r="AQ8" s="103">
        <f t="shared" si="0"/>
        <v>6236</v>
      </c>
      <c r="AR8" s="103">
        <f t="shared" si="0"/>
        <v>2236</v>
      </c>
      <c r="AS8" s="103">
        <f t="shared" si="0"/>
        <v>6362</v>
      </c>
      <c r="AT8" s="103">
        <f t="shared" si="0"/>
        <v>11134</v>
      </c>
      <c r="AU8" s="103">
        <f t="shared" si="0"/>
        <v>2149</v>
      </c>
      <c r="AV8" s="103">
        <f t="shared" si="0"/>
        <v>11205</v>
      </c>
      <c r="AW8" s="103">
        <f t="shared" si="0"/>
        <v>20138</v>
      </c>
      <c r="AX8" s="103">
        <f t="shared" si="0"/>
        <v>12281</v>
      </c>
      <c r="AY8" s="103">
        <f t="shared" si="0"/>
        <v>23031</v>
      </c>
      <c r="AZ8" s="103">
        <f t="shared" si="0"/>
        <v>932</v>
      </c>
      <c r="BA8" s="103">
        <f t="shared" si="0"/>
        <v>3716</v>
      </c>
      <c r="BB8" s="103">
        <f t="shared" si="0"/>
        <v>6751</v>
      </c>
      <c r="BC8" s="105">
        <f t="shared" si="0"/>
        <v>640</v>
      </c>
      <c r="BD8" s="105">
        <f t="shared" si="0"/>
        <v>465</v>
      </c>
      <c r="BE8" s="82">
        <f t="shared" si="0"/>
        <v>957404</v>
      </c>
      <c r="BF8" s="205"/>
      <c r="BG8" s="93" t="s">
        <v>107</v>
      </c>
    </row>
    <row r="9" spans="1:59" ht="12.75" customHeight="1">
      <c r="A9" s="205"/>
      <c r="B9" s="16">
        <v>4</v>
      </c>
      <c r="C9" s="79">
        <v>57541</v>
      </c>
      <c r="D9" s="152">
        <f>SUM(E9:BD9)</f>
        <v>434197</v>
      </c>
      <c r="E9" s="169">
        <v>6552</v>
      </c>
      <c r="F9" s="10">
        <v>1848</v>
      </c>
      <c r="G9" s="10">
        <v>8950</v>
      </c>
      <c r="H9" s="10">
        <v>335</v>
      </c>
      <c r="I9" s="10">
        <v>4700</v>
      </c>
      <c r="J9" s="14">
        <v>22532</v>
      </c>
      <c r="K9" s="10">
        <v>4976</v>
      </c>
      <c r="L9" s="10">
        <v>1574</v>
      </c>
      <c r="M9" s="10">
        <v>403</v>
      </c>
      <c r="N9" s="14">
        <v>42748</v>
      </c>
      <c r="O9" s="10">
        <v>5104</v>
      </c>
      <c r="P9" s="10">
        <v>159</v>
      </c>
      <c r="Q9" s="10">
        <v>1421</v>
      </c>
      <c r="R9" s="10">
        <v>519</v>
      </c>
      <c r="S9" s="10">
        <v>278</v>
      </c>
      <c r="T9" s="10">
        <v>57</v>
      </c>
      <c r="U9" s="10">
        <v>6841</v>
      </c>
      <c r="V9" s="10">
        <v>119</v>
      </c>
      <c r="W9" s="14">
        <v>66563</v>
      </c>
      <c r="X9" s="10">
        <v>8919</v>
      </c>
      <c r="Y9" s="10">
        <v>5422</v>
      </c>
      <c r="Z9" s="10">
        <v>12792</v>
      </c>
      <c r="AA9" s="10">
        <v>1961</v>
      </c>
      <c r="AB9" s="10">
        <v>8956</v>
      </c>
      <c r="AC9" s="10">
        <v>3628</v>
      </c>
      <c r="AD9" s="14">
        <v>43683</v>
      </c>
      <c r="AE9" s="10">
        <v>2006</v>
      </c>
      <c r="AF9" s="10">
        <v>11353</v>
      </c>
      <c r="AG9" s="10">
        <v>2073</v>
      </c>
      <c r="AH9" s="14">
        <v>23654</v>
      </c>
      <c r="AI9" s="10">
        <v>15393</v>
      </c>
      <c r="AJ9" s="10">
        <v>8362</v>
      </c>
      <c r="AK9" s="10">
        <v>5992</v>
      </c>
      <c r="AL9" s="10">
        <v>4283</v>
      </c>
      <c r="AM9" s="10">
        <v>6764</v>
      </c>
      <c r="AN9" s="10">
        <v>8775</v>
      </c>
      <c r="AO9" s="10">
        <v>3796</v>
      </c>
      <c r="AP9" s="14">
        <v>27056</v>
      </c>
      <c r="AQ9" s="10">
        <v>3765</v>
      </c>
      <c r="AR9" s="10">
        <v>2036</v>
      </c>
      <c r="AS9" s="10">
        <v>3694</v>
      </c>
      <c r="AT9" s="10">
        <v>7034</v>
      </c>
      <c r="AU9" s="170">
        <v>2207</v>
      </c>
      <c r="AV9" s="10">
        <v>4947</v>
      </c>
      <c r="AW9" s="10">
        <v>7497</v>
      </c>
      <c r="AX9" s="10">
        <v>5915</v>
      </c>
      <c r="AY9" s="10">
        <v>10201</v>
      </c>
      <c r="AZ9" s="10">
        <v>528</v>
      </c>
      <c r="BA9" s="10">
        <v>1607</v>
      </c>
      <c r="BB9" s="10">
        <v>3519</v>
      </c>
      <c r="BC9" s="10">
        <v>372</v>
      </c>
      <c r="BD9" s="11">
        <v>328</v>
      </c>
      <c r="BE9" s="171">
        <v>491738</v>
      </c>
      <c r="BF9" s="204"/>
      <c r="BG9" s="92">
        <v>4</v>
      </c>
    </row>
    <row r="10" spans="1:59" ht="12.75" customHeight="1">
      <c r="A10" s="205"/>
      <c r="B10" s="16">
        <v>5</v>
      </c>
      <c r="C10" s="79">
        <v>62690</v>
      </c>
      <c r="D10" s="152">
        <f>SUM(E10:BD10)</f>
        <v>456224</v>
      </c>
      <c r="E10" s="169">
        <v>5170</v>
      </c>
      <c r="F10" s="10">
        <v>2350</v>
      </c>
      <c r="G10" s="10">
        <v>8243</v>
      </c>
      <c r="H10" s="10">
        <v>609</v>
      </c>
      <c r="I10" s="10">
        <v>3814</v>
      </c>
      <c r="J10" s="14">
        <v>27543</v>
      </c>
      <c r="K10" s="10">
        <v>1884</v>
      </c>
      <c r="L10" s="10">
        <v>1549</v>
      </c>
      <c r="M10" s="10">
        <v>288</v>
      </c>
      <c r="N10" s="14">
        <v>21517</v>
      </c>
      <c r="O10" s="10">
        <v>1316</v>
      </c>
      <c r="P10" s="10">
        <v>138</v>
      </c>
      <c r="Q10" s="10">
        <v>1212</v>
      </c>
      <c r="R10" s="10">
        <v>650</v>
      </c>
      <c r="S10" s="10">
        <v>232</v>
      </c>
      <c r="T10" s="10">
        <v>51</v>
      </c>
      <c r="U10" s="10">
        <v>7014</v>
      </c>
      <c r="V10" s="10">
        <v>122</v>
      </c>
      <c r="W10" s="14">
        <v>64149</v>
      </c>
      <c r="X10" s="10">
        <v>9767</v>
      </c>
      <c r="Y10" s="10">
        <v>4904</v>
      </c>
      <c r="Z10" s="10">
        <v>19985</v>
      </c>
      <c r="AA10" s="10">
        <v>1529</v>
      </c>
      <c r="AB10" s="10">
        <v>11238</v>
      </c>
      <c r="AC10" s="10">
        <v>3377</v>
      </c>
      <c r="AD10" s="14">
        <v>44474</v>
      </c>
      <c r="AE10" s="10">
        <v>1349</v>
      </c>
      <c r="AF10" s="10">
        <v>15272</v>
      </c>
      <c r="AG10" s="10">
        <v>1403</v>
      </c>
      <c r="AH10" s="14">
        <v>24821</v>
      </c>
      <c r="AI10" s="10">
        <v>13550</v>
      </c>
      <c r="AJ10" s="10">
        <v>8617</v>
      </c>
      <c r="AK10" s="10">
        <v>6839</v>
      </c>
      <c r="AL10" s="10">
        <v>4200</v>
      </c>
      <c r="AM10" s="10">
        <v>7853</v>
      </c>
      <c r="AN10" s="10">
        <v>8834</v>
      </c>
      <c r="AO10" s="10">
        <v>7238</v>
      </c>
      <c r="AP10" s="14">
        <v>37428</v>
      </c>
      <c r="AQ10" s="10">
        <v>6137</v>
      </c>
      <c r="AR10" s="10">
        <v>1848</v>
      </c>
      <c r="AS10" s="10">
        <v>6218</v>
      </c>
      <c r="AT10" s="10">
        <v>9544</v>
      </c>
      <c r="AU10" s="170">
        <v>3727</v>
      </c>
      <c r="AV10" s="10">
        <v>5371</v>
      </c>
      <c r="AW10" s="10">
        <v>11350</v>
      </c>
      <c r="AX10" s="10">
        <v>8860</v>
      </c>
      <c r="AY10" s="10">
        <v>12296</v>
      </c>
      <c r="AZ10" s="10">
        <v>497</v>
      </c>
      <c r="BA10" s="10">
        <v>1973</v>
      </c>
      <c r="BB10" s="10">
        <v>6581</v>
      </c>
      <c r="BC10" s="10">
        <v>824</v>
      </c>
      <c r="BD10" s="11">
        <v>469</v>
      </c>
      <c r="BE10" s="171">
        <v>518914</v>
      </c>
      <c r="BF10" s="204"/>
      <c r="BG10" s="92">
        <v>5</v>
      </c>
    </row>
    <row r="11" spans="1:59" ht="12.75" customHeight="1">
      <c r="A11" s="205"/>
      <c r="B11" s="16">
        <v>6</v>
      </c>
      <c r="C11" s="79">
        <v>56817</v>
      </c>
      <c r="D11" s="152">
        <f>SUM(E11:BD11)</f>
        <v>430034</v>
      </c>
      <c r="E11" s="169">
        <v>4525</v>
      </c>
      <c r="F11" s="10">
        <v>1698</v>
      </c>
      <c r="G11" s="10">
        <v>5857</v>
      </c>
      <c r="H11" s="10">
        <v>849</v>
      </c>
      <c r="I11" s="10">
        <v>3600</v>
      </c>
      <c r="J11" s="14">
        <v>21559</v>
      </c>
      <c r="K11" s="10">
        <v>4847</v>
      </c>
      <c r="L11" s="10">
        <v>1497</v>
      </c>
      <c r="M11" s="10">
        <v>228</v>
      </c>
      <c r="N11" s="14">
        <v>17169</v>
      </c>
      <c r="O11" s="10">
        <v>1077</v>
      </c>
      <c r="P11" s="10">
        <v>201</v>
      </c>
      <c r="Q11" s="10">
        <v>1502</v>
      </c>
      <c r="R11" s="10">
        <v>731</v>
      </c>
      <c r="S11" s="10">
        <v>278</v>
      </c>
      <c r="T11" s="10">
        <v>65</v>
      </c>
      <c r="U11" s="10">
        <v>5746</v>
      </c>
      <c r="V11" s="10">
        <v>131</v>
      </c>
      <c r="W11" s="14">
        <v>60803</v>
      </c>
      <c r="X11" s="10">
        <v>8609</v>
      </c>
      <c r="Y11" s="10">
        <v>3913</v>
      </c>
      <c r="Z11" s="10">
        <v>15973</v>
      </c>
      <c r="AA11" s="10">
        <v>2269</v>
      </c>
      <c r="AB11" s="10">
        <v>9441</v>
      </c>
      <c r="AC11" s="10">
        <v>3590</v>
      </c>
      <c r="AD11" s="14">
        <v>35796</v>
      </c>
      <c r="AE11" s="10">
        <v>1837</v>
      </c>
      <c r="AF11" s="10">
        <v>15208</v>
      </c>
      <c r="AG11" s="10">
        <v>1531</v>
      </c>
      <c r="AH11" s="14">
        <v>27352</v>
      </c>
      <c r="AI11" s="10">
        <v>16924</v>
      </c>
      <c r="AJ11" s="10">
        <v>5520</v>
      </c>
      <c r="AK11" s="10">
        <v>5998</v>
      </c>
      <c r="AL11" s="10">
        <v>5302</v>
      </c>
      <c r="AM11" s="10">
        <v>6679</v>
      </c>
      <c r="AN11" s="10">
        <v>7235</v>
      </c>
      <c r="AO11" s="10">
        <v>5853</v>
      </c>
      <c r="AP11" s="14">
        <v>39470</v>
      </c>
      <c r="AQ11" s="10">
        <v>4891</v>
      </c>
      <c r="AR11" s="10">
        <v>3031</v>
      </c>
      <c r="AS11" s="10">
        <v>6838</v>
      </c>
      <c r="AT11" s="10">
        <v>10021</v>
      </c>
      <c r="AU11" s="170">
        <v>2701</v>
      </c>
      <c r="AV11" s="10">
        <v>6578</v>
      </c>
      <c r="AW11" s="10">
        <v>9677</v>
      </c>
      <c r="AX11" s="10">
        <v>9019</v>
      </c>
      <c r="AY11" s="10">
        <v>13563</v>
      </c>
      <c r="AZ11" s="10">
        <v>640</v>
      </c>
      <c r="BA11" s="10">
        <v>2615</v>
      </c>
      <c r="BB11" s="10">
        <v>8016</v>
      </c>
      <c r="BC11" s="10">
        <v>1023</v>
      </c>
      <c r="BD11" s="11">
        <v>558</v>
      </c>
      <c r="BE11" s="171">
        <v>486851</v>
      </c>
      <c r="BF11" s="204"/>
      <c r="BG11" s="92">
        <v>6</v>
      </c>
    </row>
    <row r="12" spans="1:59" ht="13.5" customHeight="1" thickBot="1">
      <c r="A12" s="205"/>
      <c r="B12" s="23" t="s">
        <v>109</v>
      </c>
      <c r="C12" s="37">
        <f aca="true" t="shared" si="1" ref="C12:BE12">SUM(C9:C11)</f>
        <v>177048</v>
      </c>
      <c r="D12" s="124">
        <f>BE12-C12</f>
        <v>1320455</v>
      </c>
      <c r="E12" s="42">
        <f t="shared" si="1"/>
        <v>16247</v>
      </c>
      <c r="F12" s="38">
        <f t="shared" si="1"/>
        <v>5896</v>
      </c>
      <c r="G12" s="38">
        <f t="shared" si="1"/>
        <v>23050</v>
      </c>
      <c r="H12" s="39">
        <f t="shared" si="1"/>
        <v>1793</v>
      </c>
      <c r="I12" s="40">
        <f t="shared" si="1"/>
        <v>12114</v>
      </c>
      <c r="J12" s="41">
        <f t="shared" si="1"/>
        <v>71634</v>
      </c>
      <c r="K12" s="40">
        <f t="shared" si="1"/>
        <v>11707</v>
      </c>
      <c r="L12" s="40">
        <f t="shared" si="1"/>
        <v>4620</v>
      </c>
      <c r="M12" s="40">
        <f t="shared" si="1"/>
        <v>919</v>
      </c>
      <c r="N12" s="41">
        <f t="shared" si="1"/>
        <v>81434</v>
      </c>
      <c r="O12" s="38">
        <f t="shared" si="1"/>
        <v>7497</v>
      </c>
      <c r="P12" s="42">
        <f t="shared" si="1"/>
        <v>498</v>
      </c>
      <c r="Q12" s="38">
        <f t="shared" si="1"/>
        <v>4135</v>
      </c>
      <c r="R12" s="40">
        <f t="shared" si="1"/>
        <v>1900</v>
      </c>
      <c r="S12" s="38">
        <f t="shared" si="1"/>
        <v>788</v>
      </c>
      <c r="T12" s="39">
        <f t="shared" si="1"/>
        <v>173</v>
      </c>
      <c r="U12" s="38">
        <f t="shared" si="1"/>
        <v>19601</v>
      </c>
      <c r="V12" s="39">
        <f t="shared" si="1"/>
        <v>372</v>
      </c>
      <c r="W12" s="43">
        <f t="shared" si="1"/>
        <v>191515</v>
      </c>
      <c r="X12" s="44">
        <f t="shared" si="1"/>
        <v>27295</v>
      </c>
      <c r="Y12" s="38">
        <f t="shared" si="1"/>
        <v>14239</v>
      </c>
      <c r="Z12" s="44">
        <f t="shared" si="1"/>
        <v>48750</v>
      </c>
      <c r="AA12" s="38">
        <f t="shared" si="1"/>
        <v>5759</v>
      </c>
      <c r="AB12" s="44">
        <f t="shared" si="1"/>
        <v>29635</v>
      </c>
      <c r="AC12" s="38">
        <f t="shared" si="1"/>
        <v>10595</v>
      </c>
      <c r="AD12" s="44">
        <f t="shared" si="1"/>
        <v>123953</v>
      </c>
      <c r="AE12" s="38">
        <f t="shared" si="1"/>
        <v>5192</v>
      </c>
      <c r="AF12" s="45">
        <f t="shared" si="1"/>
        <v>41833</v>
      </c>
      <c r="AG12" s="38">
        <f t="shared" si="1"/>
        <v>5007</v>
      </c>
      <c r="AH12" s="44">
        <f t="shared" si="1"/>
        <v>75827</v>
      </c>
      <c r="AI12" s="43">
        <f t="shared" si="1"/>
        <v>45867</v>
      </c>
      <c r="AJ12" s="39">
        <f t="shared" si="1"/>
        <v>22499</v>
      </c>
      <c r="AK12" s="38">
        <f t="shared" si="1"/>
        <v>18829</v>
      </c>
      <c r="AL12" s="39">
        <f t="shared" si="1"/>
        <v>13785</v>
      </c>
      <c r="AM12" s="38">
        <f t="shared" si="1"/>
        <v>21296</v>
      </c>
      <c r="AN12" s="39">
        <f t="shared" si="1"/>
        <v>24844</v>
      </c>
      <c r="AO12" s="38">
        <f t="shared" si="1"/>
        <v>16887</v>
      </c>
      <c r="AP12" s="43">
        <f t="shared" si="1"/>
        <v>103954</v>
      </c>
      <c r="AQ12" s="38">
        <f t="shared" si="1"/>
        <v>14793</v>
      </c>
      <c r="AR12" s="38">
        <f t="shared" si="1"/>
        <v>6915</v>
      </c>
      <c r="AS12" s="38">
        <f t="shared" si="1"/>
        <v>16750</v>
      </c>
      <c r="AT12" s="38">
        <f t="shared" si="1"/>
        <v>26599</v>
      </c>
      <c r="AU12" s="38">
        <f t="shared" si="1"/>
        <v>8635</v>
      </c>
      <c r="AV12" s="38">
        <f t="shared" si="1"/>
        <v>16896</v>
      </c>
      <c r="AW12" s="38">
        <f t="shared" si="1"/>
        <v>28524</v>
      </c>
      <c r="AX12" s="38">
        <f t="shared" si="1"/>
        <v>23794</v>
      </c>
      <c r="AY12" s="38">
        <f t="shared" si="1"/>
        <v>36060</v>
      </c>
      <c r="AZ12" s="38">
        <f t="shared" si="1"/>
        <v>1665</v>
      </c>
      <c r="BA12" s="38">
        <f t="shared" si="1"/>
        <v>6195</v>
      </c>
      <c r="BB12" s="38">
        <f t="shared" si="1"/>
        <v>18116</v>
      </c>
      <c r="BC12" s="40">
        <f t="shared" si="1"/>
        <v>2219</v>
      </c>
      <c r="BD12" s="40">
        <f t="shared" si="1"/>
        <v>1355</v>
      </c>
      <c r="BE12" s="164">
        <f t="shared" si="1"/>
        <v>1497503</v>
      </c>
      <c r="BF12" s="204"/>
      <c r="BG12" s="94" t="s">
        <v>109</v>
      </c>
    </row>
    <row r="13" spans="1:59" ht="13.5" customHeight="1" thickBot="1">
      <c r="A13" s="205"/>
      <c r="B13" s="61" t="s">
        <v>112</v>
      </c>
      <c r="C13" s="62">
        <f aca="true" t="shared" si="2" ref="C13:BE13">C8+C12</f>
        <v>336113</v>
      </c>
      <c r="D13" s="123">
        <f>BE13-C13</f>
        <v>2118794</v>
      </c>
      <c r="E13" s="109">
        <f t="shared" si="2"/>
        <v>28642</v>
      </c>
      <c r="F13" s="110">
        <f t="shared" si="2"/>
        <v>8462</v>
      </c>
      <c r="G13" s="110">
        <f t="shared" si="2"/>
        <v>33205</v>
      </c>
      <c r="H13" s="110">
        <f t="shared" si="2"/>
        <v>2820</v>
      </c>
      <c r="I13" s="110">
        <f t="shared" si="2"/>
        <v>17619</v>
      </c>
      <c r="J13" s="106">
        <f t="shared" si="2"/>
        <v>112391</v>
      </c>
      <c r="K13" s="110">
        <f t="shared" si="2"/>
        <v>18643</v>
      </c>
      <c r="L13" s="110">
        <f t="shared" si="2"/>
        <v>9266</v>
      </c>
      <c r="M13" s="110">
        <f t="shared" si="2"/>
        <v>1207</v>
      </c>
      <c r="N13" s="106">
        <f t="shared" si="2"/>
        <v>155045</v>
      </c>
      <c r="O13" s="110">
        <f t="shared" si="2"/>
        <v>12568</v>
      </c>
      <c r="P13" s="110">
        <f t="shared" si="2"/>
        <v>1017</v>
      </c>
      <c r="Q13" s="110">
        <f t="shared" si="2"/>
        <v>6348</v>
      </c>
      <c r="R13" s="110">
        <f t="shared" si="2"/>
        <v>2887</v>
      </c>
      <c r="S13" s="110">
        <f t="shared" si="2"/>
        <v>1322</v>
      </c>
      <c r="T13" s="110">
        <f t="shared" si="2"/>
        <v>292</v>
      </c>
      <c r="U13" s="110">
        <f t="shared" si="2"/>
        <v>34011</v>
      </c>
      <c r="V13" s="110">
        <f t="shared" si="2"/>
        <v>609</v>
      </c>
      <c r="W13" s="106">
        <f t="shared" si="2"/>
        <v>295007</v>
      </c>
      <c r="X13" s="110">
        <f t="shared" si="2"/>
        <v>43898</v>
      </c>
      <c r="Y13" s="110">
        <f t="shared" si="2"/>
        <v>21388</v>
      </c>
      <c r="Z13" s="110">
        <f t="shared" si="2"/>
        <v>70637</v>
      </c>
      <c r="AA13" s="110">
        <f t="shared" si="2"/>
        <v>9105</v>
      </c>
      <c r="AB13" s="106">
        <f t="shared" si="2"/>
        <v>47109</v>
      </c>
      <c r="AC13" s="110">
        <f t="shared" si="2"/>
        <v>16843</v>
      </c>
      <c r="AD13" s="106">
        <f t="shared" si="2"/>
        <v>228473</v>
      </c>
      <c r="AE13" s="110">
        <f t="shared" si="2"/>
        <v>12764</v>
      </c>
      <c r="AF13" s="110">
        <f t="shared" si="2"/>
        <v>79039</v>
      </c>
      <c r="AG13" s="110">
        <f t="shared" si="2"/>
        <v>8377</v>
      </c>
      <c r="AH13" s="106">
        <f t="shared" si="2"/>
        <v>136973</v>
      </c>
      <c r="AI13" s="106">
        <f t="shared" si="2"/>
        <v>70941</v>
      </c>
      <c r="AJ13" s="110">
        <f t="shared" si="2"/>
        <v>30502</v>
      </c>
      <c r="AK13" s="110">
        <f t="shared" si="2"/>
        <v>26637</v>
      </c>
      <c r="AL13" s="110">
        <f t="shared" si="2"/>
        <v>20494</v>
      </c>
      <c r="AM13" s="110">
        <f t="shared" si="2"/>
        <v>36151</v>
      </c>
      <c r="AN13" s="110">
        <f t="shared" si="2"/>
        <v>42399</v>
      </c>
      <c r="AO13" s="110">
        <f t="shared" si="2"/>
        <v>21509</v>
      </c>
      <c r="AP13" s="106">
        <f t="shared" si="2"/>
        <v>138402</v>
      </c>
      <c r="AQ13" s="110">
        <f t="shared" si="2"/>
        <v>21029</v>
      </c>
      <c r="AR13" s="110">
        <f t="shared" si="2"/>
        <v>9151</v>
      </c>
      <c r="AS13" s="110">
        <f t="shared" si="2"/>
        <v>23112</v>
      </c>
      <c r="AT13" s="110">
        <f t="shared" si="2"/>
        <v>37733</v>
      </c>
      <c r="AU13" s="110">
        <f t="shared" si="2"/>
        <v>10784</v>
      </c>
      <c r="AV13" s="110">
        <f t="shared" si="2"/>
        <v>28101</v>
      </c>
      <c r="AW13" s="110">
        <f t="shared" si="2"/>
        <v>48662</v>
      </c>
      <c r="AX13" s="110">
        <f t="shared" si="2"/>
        <v>36075</v>
      </c>
      <c r="AY13" s="110">
        <f t="shared" si="2"/>
        <v>59091</v>
      </c>
      <c r="AZ13" s="110">
        <f t="shared" si="2"/>
        <v>2597</v>
      </c>
      <c r="BA13" s="110">
        <f t="shared" si="2"/>
        <v>9911</v>
      </c>
      <c r="BB13" s="110">
        <f t="shared" si="2"/>
        <v>24867</v>
      </c>
      <c r="BC13" s="110">
        <f t="shared" si="2"/>
        <v>2859</v>
      </c>
      <c r="BD13" s="111">
        <f t="shared" si="2"/>
        <v>1820</v>
      </c>
      <c r="BE13" s="83">
        <f t="shared" si="2"/>
        <v>2454907</v>
      </c>
      <c r="BF13" s="205"/>
      <c r="BG13" s="95" t="s">
        <v>112</v>
      </c>
    </row>
    <row r="14" spans="1:59" ht="12.75" customHeight="1">
      <c r="A14" s="205"/>
      <c r="B14" s="16">
        <v>7</v>
      </c>
      <c r="C14" s="131">
        <v>51015</v>
      </c>
      <c r="D14" s="135">
        <v>481597</v>
      </c>
      <c r="E14" s="172">
        <v>5965</v>
      </c>
      <c r="F14" s="35">
        <v>1477</v>
      </c>
      <c r="G14" s="35">
        <v>14353</v>
      </c>
      <c r="H14" s="35">
        <v>694</v>
      </c>
      <c r="I14" s="35">
        <v>4975</v>
      </c>
      <c r="J14" s="132">
        <v>17725</v>
      </c>
      <c r="K14" s="35">
        <v>1456</v>
      </c>
      <c r="L14" s="35">
        <v>1697</v>
      </c>
      <c r="M14" s="35">
        <v>264</v>
      </c>
      <c r="N14" s="132">
        <v>17988</v>
      </c>
      <c r="O14" s="35">
        <v>1032</v>
      </c>
      <c r="P14" s="35">
        <v>409</v>
      </c>
      <c r="Q14" s="35">
        <v>2460</v>
      </c>
      <c r="R14" s="35">
        <v>1001</v>
      </c>
      <c r="S14" s="35">
        <v>296</v>
      </c>
      <c r="T14" s="35">
        <v>95</v>
      </c>
      <c r="U14" s="35">
        <v>5594</v>
      </c>
      <c r="V14" s="35">
        <v>384</v>
      </c>
      <c r="W14" s="132">
        <v>70524</v>
      </c>
      <c r="X14" s="35">
        <v>12637</v>
      </c>
      <c r="Y14" s="35">
        <v>5002</v>
      </c>
      <c r="Z14" s="35">
        <v>19020</v>
      </c>
      <c r="AA14" s="35">
        <v>2406</v>
      </c>
      <c r="AB14" s="35">
        <v>8214</v>
      </c>
      <c r="AC14" s="35">
        <v>5259</v>
      </c>
      <c r="AD14" s="132">
        <v>37409</v>
      </c>
      <c r="AE14" s="35">
        <v>2133</v>
      </c>
      <c r="AF14" s="35">
        <v>14905</v>
      </c>
      <c r="AG14" s="35">
        <v>884</v>
      </c>
      <c r="AH14" s="132">
        <v>26273</v>
      </c>
      <c r="AI14" s="35">
        <v>25667</v>
      </c>
      <c r="AJ14" s="35">
        <v>9621</v>
      </c>
      <c r="AK14" s="35">
        <v>6529</v>
      </c>
      <c r="AL14" s="35">
        <v>6827</v>
      </c>
      <c r="AM14" s="35">
        <v>5874</v>
      </c>
      <c r="AN14" s="35">
        <v>9689</v>
      </c>
      <c r="AO14" s="35">
        <v>5386</v>
      </c>
      <c r="AP14" s="132">
        <v>37207</v>
      </c>
      <c r="AQ14" s="35">
        <v>7258</v>
      </c>
      <c r="AR14" s="35">
        <v>4918</v>
      </c>
      <c r="AS14" s="35">
        <v>7853</v>
      </c>
      <c r="AT14" s="35">
        <v>14142</v>
      </c>
      <c r="AU14" s="170">
        <v>2012</v>
      </c>
      <c r="AV14" s="10">
        <v>8671</v>
      </c>
      <c r="AW14" s="35">
        <v>9075</v>
      </c>
      <c r="AX14" s="35">
        <v>10470</v>
      </c>
      <c r="AY14" s="35">
        <v>13997</v>
      </c>
      <c r="AZ14" s="35">
        <v>1020</v>
      </c>
      <c r="BA14" s="35">
        <v>1879</v>
      </c>
      <c r="BB14" s="35">
        <v>9567</v>
      </c>
      <c r="BC14" s="35">
        <v>1038</v>
      </c>
      <c r="BD14" s="35">
        <v>366</v>
      </c>
      <c r="BE14" s="171">
        <v>532612</v>
      </c>
      <c r="BF14" s="204"/>
      <c r="BG14" s="92">
        <v>7</v>
      </c>
    </row>
    <row r="15" spans="1:59" ht="12.75" customHeight="1">
      <c r="A15" s="205"/>
      <c r="B15" s="16">
        <v>8</v>
      </c>
      <c r="C15" s="131">
        <v>53490</v>
      </c>
      <c r="D15" s="135">
        <v>513074</v>
      </c>
      <c r="E15" s="172">
        <v>5731</v>
      </c>
      <c r="F15" s="35">
        <v>1534</v>
      </c>
      <c r="G15" s="35">
        <v>7668</v>
      </c>
      <c r="H15" s="35">
        <v>1179</v>
      </c>
      <c r="I15" s="35">
        <v>3101</v>
      </c>
      <c r="J15" s="132">
        <v>23345</v>
      </c>
      <c r="K15" s="35">
        <v>5166</v>
      </c>
      <c r="L15" s="35">
        <v>1881</v>
      </c>
      <c r="M15" s="35">
        <v>257</v>
      </c>
      <c r="N15" s="132">
        <v>38934</v>
      </c>
      <c r="O15" s="35">
        <v>1170</v>
      </c>
      <c r="P15" s="35">
        <v>674</v>
      </c>
      <c r="Q15" s="35">
        <v>2329</v>
      </c>
      <c r="R15" s="35">
        <v>695</v>
      </c>
      <c r="S15" s="35">
        <v>279</v>
      </c>
      <c r="T15" s="35">
        <v>86</v>
      </c>
      <c r="U15" s="35">
        <v>7123</v>
      </c>
      <c r="V15" s="35">
        <v>666</v>
      </c>
      <c r="W15" s="132">
        <v>70712</v>
      </c>
      <c r="X15" s="35">
        <v>13070</v>
      </c>
      <c r="Y15" s="35">
        <v>4085</v>
      </c>
      <c r="Z15" s="35">
        <v>20902</v>
      </c>
      <c r="AA15" s="35">
        <v>3061</v>
      </c>
      <c r="AB15" s="35">
        <v>9253</v>
      </c>
      <c r="AC15" s="35">
        <v>6519</v>
      </c>
      <c r="AD15" s="132">
        <v>40985</v>
      </c>
      <c r="AE15" s="35">
        <v>3194</v>
      </c>
      <c r="AF15" s="35">
        <v>16778</v>
      </c>
      <c r="AG15" s="35">
        <v>740</v>
      </c>
      <c r="AH15" s="132">
        <v>26381</v>
      </c>
      <c r="AI15" s="35">
        <v>32265</v>
      </c>
      <c r="AJ15" s="35">
        <v>6427</v>
      </c>
      <c r="AK15" s="35">
        <v>5921</v>
      </c>
      <c r="AL15" s="35">
        <v>5896</v>
      </c>
      <c r="AM15" s="35">
        <v>7007</v>
      </c>
      <c r="AN15" s="35">
        <v>8092</v>
      </c>
      <c r="AO15" s="35">
        <v>5741</v>
      </c>
      <c r="AP15" s="132">
        <v>33694</v>
      </c>
      <c r="AQ15" s="35">
        <v>5971</v>
      </c>
      <c r="AR15" s="35">
        <v>2295</v>
      </c>
      <c r="AS15" s="35">
        <v>7590</v>
      </c>
      <c r="AT15" s="35">
        <v>13756</v>
      </c>
      <c r="AU15" s="170">
        <v>2095</v>
      </c>
      <c r="AV15" s="10">
        <v>10116</v>
      </c>
      <c r="AW15" s="35">
        <v>12055</v>
      </c>
      <c r="AX15" s="35">
        <v>10311</v>
      </c>
      <c r="AY15" s="35">
        <v>14850</v>
      </c>
      <c r="AZ15" s="35">
        <v>490</v>
      </c>
      <c r="BA15" s="35">
        <v>2323</v>
      </c>
      <c r="BB15" s="35">
        <v>7299</v>
      </c>
      <c r="BC15" s="35">
        <v>984</v>
      </c>
      <c r="BD15" s="35">
        <v>398</v>
      </c>
      <c r="BE15" s="171">
        <v>566564</v>
      </c>
      <c r="BF15" s="204"/>
      <c r="BG15" s="92">
        <v>8</v>
      </c>
    </row>
    <row r="16" spans="1:59" ht="12.75" customHeight="1">
      <c r="A16" s="205"/>
      <c r="B16" s="16">
        <v>9</v>
      </c>
      <c r="C16" s="130">
        <v>66541</v>
      </c>
      <c r="D16" s="135">
        <v>462087</v>
      </c>
      <c r="E16" s="173">
        <v>5281</v>
      </c>
      <c r="F16" s="12">
        <v>2025</v>
      </c>
      <c r="G16" s="12">
        <v>9343</v>
      </c>
      <c r="H16" s="12">
        <v>557</v>
      </c>
      <c r="I16" s="12">
        <v>3222</v>
      </c>
      <c r="J16" s="133">
        <v>19329</v>
      </c>
      <c r="K16" s="12">
        <v>3109</v>
      </c>
      <c r="L16" s="12">
        <v>1767</v>
      </c>
      <c r="M16" s="12">
        <v>352</v>
      </c>
      <c r="N16" s="133">
        <v>18281</v>
      </c>
      <c r="O16" s="12">
        <v>2499</v>
      </c>
      <c r="P16" s="12">
        <v>322</v>
      </c>
      <c r="Q16" s="12">
        <v>1350</v>
      </c>
      <c r="R16" s="12">
        <v>685</v>
      </c>
      <c r="S16" s="12">
        <v>204</v>
      </c>
      <c r="T16" s="12">
        <v>113</v>
      </c>
      <c r="U16" s="12">
        <v>6327</v>
      </c>
      <c r="V16" s="12">
        <v>265</v>
      </c>
      <c r="W16" s="133">
        <v>67851</v>
      </c>
      <c r="X16" s="12">
        <v>8707</v>
      </c>
      <c r="Y16" s="12">
        <v>5852</v>
      </c>
      <c r="Z16" s="12">
        <v>17816</v>
      </c>
      <c r="AA16" s="12">
        <v>2381</v>
      </c>
      <c r="AB16" s="12">
        <v>10101</v>
      </c>
      <c r="AC16" s="12">
        <v>4896</v>
      </c>
      <c r="AD16" s="133">
        <v>37809</v>
      </c>
      <c r="AE16" s="12">
        <v>2382</v>
      </c>
      <c r="AF16" s="12">
        <v>15472</v>
      </c>
      <c r="AG16" s="12">
        <v>1277</v>
      </c>
      <c r="AH16" s="133">
        <v>28173</v>
      </c>
      <c r="AI16" s="12">
        <v>18070</v>
      </c>
      <c r="AJ16" s="12">
        <v>6863</v>
      </c>
      <c r="AK16" s="12">
        <v>5977</v>
      </c>
      <c r="AL16" s="12">
        <v>4078</v>
      </c>
      <c r="AM16" s="12">
        <v>6531</v>
      </c>
      <c r="AN16" s="12">
        <v>9972</v>
      </c>
      <c r="AO16" s="12">
        <v>8092</v>
      </c>
      <c r="AP16" s="133">
        <v>42150</v>
      </c>
      <c r="AQ16" s="12">
        <v>7555</v>
      </c>
      <c r="AR16" s="12">
        <v>2921</v>
      </c>
      <c r="AS16" s="12">
        <v>8717</v>
      </c>
      <c r="AT16" s="12">
        <v>10558</v>
      </c>
      <c r="AU16" s="170">
        <v>1947</v>
      </c>
      <c r="AV16" s="174">
        <v>7861</v>
      </c>
      <c r="AW16" s="12">
        <v>10124</v>
      </c>
      <c r="AX16" s="12">
        <v>5991</v>
      </c>
      <c r="AY16" s="12">
        <v>13752</v>
      </c>
      <c r="AZ16" s="12">
        <v>803</v>
      </c>
      <c r="BA16" s="12">
        <v>2391</v>
      </c>
      <c r="BB16" s="12">
        <v>7863</v>
      </c>
      <c r="BC16" s="12">
        <v>1205</v>
      </c>
      <c r="BD16" s="12">
        <v>918</v>
      </c>
      <c r="BE16" s="171">
        <v>528628</v>
      </c>
      <c r="BF16" s="204"/>
      <c r="BG16" s="92">
        <v>9</v>
      </c>
    </row>
    <row r="17" spans="1:59" ht="13.5" customHeight="1" thickBot="1">
      <c r="A17" s="205"/>
      <c r="B17" s="21" t="s">
        <v>110</v>
      </c>
      <c r="C17" s="24">
        <f aca="true" t="shared" si="3" ref="C17:BE17">SUM(C14:C16)</f>
        <v>171046</v>
      </c>
      <c r="D17" s="124">
        <v>1456758</v>
      </c>
      <c r="E17" s="26">
        <f t="shared" si="3"/>
        <v>16977</v>
      </c>
      <c r="F17" s="17">
        <f t="shared" si="3"/>
        <v>5036</v>
      </c>
      <c r="G17" s="17">
        <f t="shared" si="3"/>
        <v>31364</v>
      </c>
      <c r="H17" s="26">
        <f t="shared" si="3"/>
        <v>2430</v>
      </c>
      <c r="I17" s="19">
        <f t="shared" si="3"/>
        <v>11298</v>
      </c>
      <c r="J17" s="27">
        <f t="shared" si="3"/>
        <v>60399</v>
      </c>
      <c r="K17" s="19">
        <f t="shared" si="3"/>
        <v>9731</v>
      </c>
      <c r="L17" s="19">
        <f t="shared" si="3"/>
        <v>5345</v>
      </c>
      <c r="M17" s="19">
        <f t="shared" si="3"/>
        <v>873</v>
      </c>
      <c r="N17" s="27">
        <f t="shared" si="3"/>
        <v>75203</v>
      </c>
      <c r="O17" s="19">
        <f t="shared" si="3"/>
        <v>4701</v>
      </c>
      <c r="P17" s="17">
        <f t="shared" si="3"/>
        <v>1405</v>
      </c>
      <c r="Q17" s="19">
        <f t="shared" si="3"/>
        <v>6139</v>
      </c>
      <c r="R17" s="19">
        <f t="shared" si="3"/>
        <v>2381</v>
      </c>
      <c r="S17" s="19">
        <f t="shared" si="3"/>
        <v>779</v>
      </c>
      <c r="T17" s="19">
        <f t="shared" si="3"/>
        <v>294</v>
      </c>
      <c r="U17" s="19">
        <f t="shared" si="3"/>
        <v>19044</v>
      </c>
      <c r="V17" s="19">
        <f t="shared" si="3"/>
        <v>1315</v>
      </c>
      <c r="W17" s="27">
        <f t="shared" si="3"/>
        <v>209087</v>
      </c>
      <c r="X17" s="27">
        <f t="shared" si="3"/>
        <v>34414</v>
      </c>
      <c r="Y17" s="65">
        <f t="shared" si="3"/>
        <v>14939</v>
      </c>
      <c r="Z17" s="27">
        <f t="shared" si="3"/>
        <v>57738</v>
      </c>
      <c r="AA17" s="19">
        <f t="shared" si="3"/>
        <v>7848</v>
      </c>
      <c r="AB17" s="27">
        <f t="shared" si="3"/>
        <v>27568</v>
      </c>
      <c r="AC17" s="19">
        <f t="shared" si="3"/>
        <v>16674</v>
      </c>
      <c r="AD17" s="27">
        <f t="shared" si="3"/>
        <v>116203</v>
      </c>
      <c r="AE17" s="19">
        <f t="shared" si="3"/>
        <v>7709</v>
      </c>
      <c r="AF17" s="19">
        <f t="shared" si="3"/>
        <v>47155</v>
      </c>
      <c r="AG17" s="19">
        <f t="shared" si="3"/>
        <v>2901</v>
      </c>
      <c r="AH17" s="27">
        <f t="shared" si="3"/>
        <v>80827</v>
      </c>
      <c r="AI17" s="27">
        <f t="shared" si="3"/>
        <v>76002</v>
      </c>
      <c r="AJ17" s="19">
        <f t="shared" si="3"/>
        <v>22911</v>
      </c>
      <c r="AK17" s="19">
        <f t="shared" si="3"/>
        <v>18427</v>
      </c>
      <c r="AL17" s="19">
        <f t="shared" si="3"/>
        <v>16801</v>
      </c>
      <c r="AM17" s="19">
        <f t="shared" si="3"/>
        <v>19412</v>
      </c>
      <c r="AN17" s="19">
        <f t="shared" si="3"/>
        <v>27753</v>
      </c>
      <c r="AO17" s="19">
        <f t="shared" si="3"/>
        <v>19219</v>
      </c>
      <c r="AP17" s="27">
        <f t="shared" si="3"/>
        <v>113051</v>
      </c>
      <c r="AQ17" s="19">
        <f t="shared" si="3"/>
        <v>20784</v>
      </c>
      <c r="AR17" s="19">
        <f t="shared" si="3"/>
        <v>10134</v>
      </c>
      <c r="AS17" s="19">
        <f t="shared" si="3"/>
        <v>24160</v>
      </c>
      <c r="AT17" s="19">
        <f t="shared" si="3"/>
        <v>38456</v>
      </c>
      <c r="AU17" s="19">
        <f t="shared" si="3"/>
        <v>6054</v>
      </c>
      <c r="AV17" s="19">
        <f t="shared" si="3"/>
        <v>26648</v>
      </c>
      <c r="AW17" s="19">
        <f t="shared" si="3"/>
        <v>31254</v>
      </c>
      <c r="AX17" s="19">
        <f t="shared" si="3"/>
        <v>26772</v>
      </c>
      <c r="AY17" s="19">
        <f t="shared" si="3"/>
        <v>42599</v>
      </c>
      <c r="AZ17" s="19">
        <f t="shared" si="3"/>
        <v>2313</v>
      </c>
      <c r="BA17" s="19">
        <f t="shared" si="3"/>
        <v>6593</v>
      </c>
      <c r="BB17" s="19">
        <f t="shared" si="3"/>
        <v>24729</v>
      </c>
      <c r="BC17" s="19">
        <f t="shared" si="3"/>
        <v>3227</v>
      </c>
      <c r="BD17" s="66">
        <f t="shared" si="3"/>
        <v>1682</v>
      </c>
      <c r="BE17" s="163">
        <f t="shared" si="3"/>
        <v>1627804</v>
      </c>
      <c r="BF17" s="204"/>
      <c r="BG17" s="96" t="s">
        <v>110</v>
      </c>
    </row>
    <row r="18" spans="1:59" ht="13.5" customHeight="1" thickBot="1">
      <c r="A18" s="205"/>
      <c r="B18" s="63" t="s">
        <v>111</v>
      </c>
      <c r="C18" s="25">
        <f>C13+C17</f>
        <v>507159</v>
      </c>
      <c r="D18" s="179">
        <f>D13+D17</f>
        <v>3575552</v>
      </c>
      <c r="E18" s="112">
        <f aca="true" t="shared" si="4" ref="E18:BE18">E13+E17</f>
        <v>45619</v>
      </c>
      <c r="F18" s="113">
        <f t="shared" si="4"/>
        <v>13498</v>
      </c>
      <c r="G18" s="113">
        <f t="shared" si="4"/>
        <v>64569</v>
      </c>
      <c r="H18" s="113">
        <f t="shared" si="4"/>
        <v>5250</v>
      </c>
      <c r="I18" s="114">
        <f t="shared" si="4"/>
        <v>28917</v>
      </c>
      <c r="J18" s="115">
        <f t="shared" si="4"/>
        <v>172790</v>
      </c>
      <c r="K18" s="113">
        <f t="shared" si="4"/>
        <v>28374</v>
      </c>
      <c r="L18" s="113">
        <f t="shared" si="4"/>
        <v>14611</v>
      </c>
      <c r="M18" s="113">
        <f t="shared" si="4"/>
        <v>2080</v>
      </c>
      <c r="N18" s="115">
        <f t="shared" si="4"/>
        <v>230248</v>
      </c>
      <c r="O18" s="114">
        <f t="shared" si="4"/>
        <v>17269</v>
      </c>
      <c r="P18" s="113">
        <f t="shared" si="4"/>
        <v>2422</v>
      </c>
      <c r="Q18" s="113">
        <f t="shared" si="4"/>
        <v>12487</v>
      </c>
      <c r="R18" s="113">
        <f t="shared" si="4"/>
        <v>5268</v>
      </c>
      <c r="S18" s="113">
        <f t="shared" si="4"/>
        <v>2101</v>
      </c>
      <c r="T18" s="113">
        <f t="shared" si="4"/>
        <v>586</v>
      </c>
      <c r="U18" s="113">
        <f t="shared" si="4"/>
        <v>53055</v>
      </c>
      <c r="V18" s="113">
        <f t="shared" si="4"/>
        <v>1924</v>
      </c>
      <c r="W18" s="115">
        <f t="shared" si="4"/>
        <v>504094</v>
      </c>
      <c r="X18" s="115">
        <f t="shared" si="4"/>
        <v>78312</v>
      </c>
      <c r="Y18" s="113">
        <f t="shared" si="4"/>
        <v>36327</v>
      </c>
      <c r="Z18" s="115">
        <f t="shared" si="4"/>
        <v>128375</v>
      </c>
      <c r="AA18" s="113">
        <f t="shared" si="4"/>
        <v>16953</v>
      </c>
      <c r="AB18" s="115">
        <f t="shared" si="4"/>
        <v>74677</v>
      </c>
      <c r="AC18" s="113">
        <f t="shared" si="4"/>
        <v>33517</v>
      </c>
      <c r="AD18" s="115">
        <f t="shared" si="4"/>
        <v>344676</v>
      </c>
      <c r="AE18" s="113">
        <f t="shared" si="4"/>
        <v>20473</v>
      </c>
      <c r="AF18" s="113">
        <f t="shared" si="4"/>
        <v>126194</v>
      </c>
      <c r="AG18" s="113">
        <f t="shared" si="4"/>
        <v>11278</v>
      </c>
      <c r="AH18" s="115">
        <f t="shared" si="4"/>
        <v>217800</v>
      </c>
      <c r="AI18" s="115">
        <f t="shared" si="4"/>
        <v>146943</v>
      </c>
      <c r="AJ18" s="113">
        <f t="shared" si="4"/>
        <v>53413</v>
      </c>
      <c r="AK18" s="113">
        <f t="shared" si="4"/>
        <v>45064</v>
      </c>
      <c r="AL18" s="113">
        <f t="shared" si="4"/>
        <v>37295</v>
      </c>
      <c r="AM18" s="113">
        <f t="shared" si="4"/>
        <v>55563</v>
      </c>
      <c r="AN18" s="113">
        <f t="shared" si="4"/>
        <v>70152</v>
      </c>
      <c r="AO18" s="113">
        <f t="shared" si="4"/>
        <v>40728</v>
      </c>
      <c r="AP18" s="115">
        <f t="shared" si="4"/>
        <v>251453</v>
      </c>
      <c r="AQ18" s="113">
        <f t="shared" si="4"/>
        <v>41813</v>
      </c>
      <c r="AR18" s="113">
        <f t="shared" si="4"/>
        <v>19285</v>
      </c>
      <c r="AS18" s="113">
        <f t="shared" si="4"/>
        <v>47272</v>
      </c>
      <c r="AT18" s="113">
        <f t="shared" si="4"/>
        <v>76189</v>
      </c>
      <c r="AU18" s="113">
        <f t="shared" si="4"/>
        <v>16838</v>
      </c>
      <c r="AV18" s="113">
        <f t="shared" si="4"/>
        <v>54749</v>
      </c>
      <c r="AW18" s="113">
        <f t="shared" si="4"/>
        <v>79916</v>
      </c>
      <c r="AX18" s="113">
        <f t="shared" si="4"/>
        <v>62847</v>
      </c>
      <c r="AY18" s="113">
        <f t="shared" si="4"/>
        <v>101690</v>
      </c>
      <c r="AZ18" s="113">
        <f t="shared" si="4"/>
        <v>4910</v>
      </c>
      <c r="BA18" s="113">
        <f t="shared" si="4"/>
        <v>16504</v>
      </c>
      <c r="BB18" s="113">
        <f t="shared" si="4"/>
        <v>49596</v>
      </c>
      <c r="BC18" s="113">
        <f t="shared" si="4"/>
        <v>6086</v>
      </c>
      <c r="BD18" s="116">
        <f t="shared" si="4"/>
        <v>3502</v>
      </c>
      <c r="BE18" s="25">
        <f t="shared" si="4"/>
        <v>4082711</v>
      </c>
      <c r="BF18" s="204"/>
      <c r="BG18" s="97" t="s">
        <v>111</v>
      </c>
    </row>
    <row r="19" spans="1:59" ht="12.75" customHeight="1">
      <c r="A19" s="205"/>
      <c r="B19" s="16">
        <v>10</v>
      </c>
      <c r="C19" s="177">
        <v>74833</v>
      </c>
      <c r="D19" s="176">
        <v>437953</v>
      </c>
      <c r="E19" s="173">
        <v>4969</v>
      </c>
      <c r="F19" s="12">
        <v>1689</v>
      </c>
      <c r="G19" s="12">
        <v>7272</v>
      </c>
      <c r="H19" s="12">
        <v>507</v>
      </c>
      <c r="I19" s="12">
        <v>2882</v>
      </c>
      <c r="J19" s="133">
        <v>17624</v>
      </c>
      <c r="K19" s="12">
        <v>2687</v>
      </c>
      <c r="L19" s="12">
        <v>2041</v>
      </c>
      <c r="M19" s="12">
        <v>477</v>
      </c>
      <c r="N19" s="133">
        <v>17129</v>
      </c>
      <c r="O19" s="12">
        <v>3175</v>
      </c>
      <c r="P19" s="12">
        <v>257</v>
      </c>
      <c r="Q19" s="12">
        <v>1165</v>
      </c>
      <c r="R19" s="12">
        <v>687</v>
      </c>
      <c r="S19" s="12">
        <v>193</v>
      </c>
      <c r="T19" s="12">
        <v>44</v>
      </c>
      <c r="U19" s="12">
        <v>10965</v>
      </c>
      <c r="V19" s="12">
        <v>100</v>
      </c>
      <c r="W19" s="133">
        <v>66147</v>
      </c>
      <c r="X19" s="12">
        <v>10167</v>
      </c>
      <c r="Y19" s="12">
        <v>5028</v>
      </c>
      <c r="Z19" s="12">
        <v>11989</v>
      </c>
      <c r="AA19" s="12">
        <v>1606</v>
      </c>
      <c r="AB19" s="12">
        <v>11566</v>
      </c>
      <c r="AC19" s="12">
        <v>3878</v>
      </c>
      <c r="AD19" s="133">
        <v>40344</v>
      </c>
      <c r="AE19" s="12">
        <v>1927</v>
      </c>
      <c r="AF19" s="12">
        <v>14902</v>
      </c>
      <c r="AG19" s="12">
        <v>1408</v>
      </c>
      <c r="AH19" s="133">
        <v>27286</v>
      </c>
      <c r="AI19" s="12">
        <v>14714</v>
      </c>
      <c r="AJ19" s="12">
        <v>5758</v>
      </c>
      <c r="AK19" s="12">
        <v>6069</v>
      </c>
      <c r="AL19" s="12">
        <v>6593</v>
      </c>
      <c r="AM19" s="12">
        <v>10262</v>
      </c>
      <c r="AN19" s="12">
        <v>9366</v>
      </c>
      <c r="AO19" s="12">
        <v>5478</v>
      </c>
      <c r="AP19" s="133">
        <v>33728</v>
      </c>
      <c r="AQ19" s="12">
        <v>5951</v>
      </c>
      <c r="AR19" s="12">
        <v>2205</v>
      </c>
      <c r="AS19" s="12">
        <v>7027</v>
      </c>
      <c r="AT19" s="12">
        <v>10968</v>
      </c>
      <c r="AU19" s="170">
        <v>1748</v>
      </c>
      <c r="AV19" s="174">
        <v>6775</v>
      </c>
      <c r="AW19" s="12">
        <v>9917</v>
      </c>
      <c r="AX19" s="12">
        <v>8287</v>
      </c>
      <c r="AY19" s="12">
        <v>14355</v>
      </c>
      <c r="AZ19" s="12">
        <v>624</v>
      </c>
      <c r="BA19" s="12">
        <v>1886</v>
      </c>
      <c r="BB19" s="12">
        <v>4947</v>
      </c>
      <c r="BC19" s="12">
        <v>587</v>
      </c>
      <c r="BD19" s="12">
        <v>597</v>
      </c>
      <c r="BE19" s="171">
        <v>512786</v>
      </c>
      <c r="BF19" s="204"/>
      <c r="BG19" s="92">
        <v>10</v>
      </c>
    </row>
    <row r="20" spans="1:59" ht="12.75" customHeight="1">
      <c r="A20" s="205"/>
      <c r="B20" s="16">
        <v>11</v>
      </c>
      <c r="C20" s="177">
        <v>67087</v>
      </c>
      <c r="D20" s="135">
        <v>325209</v>
      </c>
      <c r="E20" s="173">
        <v>4275</v>
      </c>
      <c r="F20" s="12">
        <v>1127</v>
      </c>
      <c r="G20" s="12">
        <v>3509</v>
      </c>
      <c r="H20" s="12">
        <v>342</v>
      </c>
      <c r="I20" s="12">
        <v>2241</v>
      </c>
      <c r="J20" s="133">
        <v>16735</v>
      </c>
      <c r="K20" s="12">
        <v>1884</v>
      </c>
      <c r="L20" s="12">
        <v>2182</v>
      </c>
      <c r="M20" s="12">
        <v>117</v>
      </c>
      <c r="N20" s="133">
        <v>20465</v>
      </c>
      <c r="O20" s="12">
        <v>2202</v>
      </c>
      <c r="P20" s="12">
        <v>190</v>
      </c>
      <c r="Q20" s="12">
        <v>1065</v>
      </c>
      <c r="R20" s="12">
        <v>328</v>
      </c>
      <c r="S20" s="12">
        <v>249</v>
      </c>
      <c r="T20" s="12">
        <v>37</v>
      </c>
      <c r="U20" s="12">
        <v>6907</v>
      </c>
      <c r="V20" s="12">
        <v>72</v>
      </c>
      <c r="W20" s="133">
        <v>42533</v>
      </c>
      <c r="X20" s="12">
        <v>7950</v>
      </c>
      <c r="Y20" s="12">
        <v>4929</v>
      </c>
      <c r="Z20" s="12">
        <v>8040</v>
      </c>
      <c r="AA20" s="12">
        <v>1320</v>
      </c>
      <c r="AB20" s="12">
        <v>8091</v>
      </c>
      <c r="AC20" s="12">
        <v>3346</v>
      </c>
      <c r="AD20" s="133">
        <v>38380</v>
      </c>
      <c r="AE20" s="12">
        <v>1947</v>
      </c>
      <c r="AF20" s="12">
        <v>17060</v>
      </c>
      <c r="AG20" s="12">
        <v>1239</v>
      </c>
      <c r="AH20" s="133">
        <v>25308</v>
      </c>
      <c r="AI20" s="12">
        <v>10264</v>
      </c>
      <c r="AJ20" s="12">
        <v>4228</v>
      </c>
      <c r="AK20" s="12">
        <v>3796</v>
      </c>
      <c r="AL20" s="12">
        <v>3275</v>
      </c>
      <c r="AM20" s="12">
        <v>6705</v>
      </c>
      <c r="AN20" s="12">
        <v>7983</v>
      </c>
      <c r="AO20" s="12">
        <v>2658</v>
      </c>
      <c r="AP20" s="133">
        <v>18526</v>
      </c>
      <c r="AQ20" s="12">
        <v>2443</v>
      </c>
      <c r="AR20" s="12">
        <v>1249</v>
      </c>
      <c r="AS20" s="12">
        <v>2432</v>
      </c>
      <c r="AT20" s="12">
        <v>5580</v>
      </c>
      <c r="AU20" s="170">
        <v>1157</v>
      </c>
      <c r="AV20" s="174">
        <v>6171</v>
      </c>
      <c r="AW20" s="12">
        <v>7202</v>
      </c>
      <c r="AX20" s="12">
        <v>4499</v>
      </c>
      <c r="AY20" s="12">
        <v>8606</v>
      </c>
      <c r="AZ20" s="12">
        <v>371</v>
      </c>
      <c r="BA20" s="12">
        <v>1413</v>
      </c>
      <c r="BB20" s="12">
        <v>2051</v>
      </c>
      <c r="BC20" s="12">
        <v>219</v>
      </c>
      <c r="BD20" s="12">
        <v>311</v>
      </c>
      <c r="BE20" s="171">
        <v>392296</v>
      </c>
      <c r="BF20" s="204"/>
      <c r="BG20" s="92">
        <v>11</v>
      </c>
    </row>
    <row r="21" spans="1:59" ht="12.75" customHeight="1">
      <c r="A21" s="205"/>
      <c r="B21" s="16">
        <v>12</v>
      </c>
      <c r="C21" s="177">
        <v>64458</v>
      </c>
      <c r="D21" s="135">
        <v>342032</v>
      </c>
      <c r="E21" s="173">
        <v>3707</v>
      </c>
      <c r="F21" s="12">
        <v>1248</v>
      </c>
      <c r="G21" s="12">
        <v>2806</v>
      </c>
      <c r="H21" s="12">
        <v>566</v>
      </c>
      <c r="I21" s="12">
        <v>2605</v>
      </c>
      <c r="J21" s="133">
        <v>19734</v>
      </c>
      <c r="K21" s="12">
        <v>1895</v>
      </c>
      <c r="L21" s="12">
        <v>2269</v>
      </c>
      <c r="M21" s="12">
        <v>226</v>
      </c>
      <c r="N21" s="133">
        <v>25684</v>
      </c>
      <c r="O21" s="12">
        <v>1417</v>
      </c>
      <c r="P21" s="12">
        <v>296</v>
      </c>
      <c r="Q21" s="12">
        <v>1517</v>
      </c>
      <c r="R21" s="12">
        <v>380</v>
      </c>
      <c r="S21" s="12">
        <v>201</v>
      </c>
      <c r="T21" s="12">
        <v>37</v>
      </c>
      <c r="U21" s="12">
        <v>4065</v>
      </c>
      <c r="V21" s="12">
        <v>85</v>
      </c>
      <c r="W21" s="133">
        <v>46730</v>
      </c>
      <c r="X21" s="12">
        <v>6920</v>
      </c>
      <c r="Y21" s="12">
        <v>3426</v>
      </c>
      <c r="Z21" s="12">
        <v>6750</v>
      </c>
      <c r="AA21" s="12">
        <v>1100</v>
      </c>
      <c r="AB21" s="12">
        <v>9391</v>
      </c>
      <c r="AC21" s="12">
        <v>3440</v>
      </c>
      <c r="AD21" s="133">
        <v>46639</v>
      </c>
      <c r="AE21" s="12">
        <v>5358</v>
      </c>
      <c r="AF21" s="12">
        <v>14205</v>
      </c>
      <c r="AG21" s="12">
        <v>1656</v>
      </c>
      <c r="AH21" s="133">
        <v>25243</v>
      </c>
      <c r="AI21" s="12">
        <v>9920</v>
      </c>
      <c r="AJ21" s="12">
        <v>2996</v>
      </c>
      <c r="AK21" s="12">
        <v>4319</v>
      </c>
      <c r="AL21" s="12">
        <v>3010</v>
      </c>
      <c r="AM21" s="12">
        <v>8167</v>
      </c>
      <c r="AN21" s="12">
        <v>8058</v>
      </c>
      <c r="AO21" s="12">
        <v>2982</v>
      </c>
      <c r="AP21" s="133">
        <v>16592</v>
      </c>
      <c r="AQ21" s="12">
        <v>2390</v>
      </c>
      <c r="AR21" s="12">
        <v>1157</v>
      </c>
      <c r="AS21" s="12">
        <v>1876</v>
      </c>
      <c r="AT21" s="12">
        <v>5455</v>
      </c>
      <c r="AU21" s="170">
        <v>778</v>
      </c>
      <c r="AV21" s="174">
        <v>6401</v>
      </c>
      <c r="AW21" s="12">
        <v>7874</v>
      </c>
      <c r="AX21" s="12">
        <v>3149</v>
      </c>
      <c r="AY21" s="12">
        <v>9519</v>
      </c>
      <c r="AZ21" s="12">
        <v>958</v>
      </c>
      <c r="BA21" s="12">
        <v>1451</v>
      </c>
      <c r="BB21" s="12">
        <v>4554</v>
      </c>
      <c r="BC21" s="12">
        <v>433</v>
      </c>
      <c r="BD21" s="12">
        <v>397</v>
      </c>
      <c r="BE21" s="171">
        <v>406490</v>
      </c>
      <c r="BF21" s="204"/>
      <c r="BG21" s="92">
        <v>12</v>
      </c>
    </row>
    <row r="22" spans="1:59" ht="13.5" thickBot="1">
      <c r="A22" s="20"/>
      <c r="B22" s="21" t="s">
        <v>108</v>
      </c>
      <c r="C22" s="178">
        <f aca="true" t="shared" si="5" ref="C22:BE22">SUM(C19:C21)</f>
        <v>206378</v>
      </c>
      <c r="D22" s="124">
        <f>BE22-C22</f>
        <v>1105194</v>
      </c>
      <c r="E22" s="120">
        <f t="shared" si="5"/>
        <v>12951</v>
      </c>
      <c r="F22" s="73">
        <f t="shared" si="5"/>
        <v>4064</v>
      </c>
      <c r="G22" s="73">
        <f t="shared" si="5"/>
        <v>13587</v>
      </c>
      <c r="H22" s="75">
        <f t="shared" si="5"/>
        <v>1415</v>
      </c>
      <c r="I22" s="74">
        <f t="shared" si="5"/>
        <v>7728</v>
      </c>
      <c r="J22" s="27">
        <f t="shared" si="5"/>
        <v>54093</v>
      </c>
      <c r="K22" s="74">
        <f t="shared" si="5"/>
        <v>6466</v>
      </c>
      <c r="L22" s="74">
        <f t="shared" si="5"/>
        <v>6492</v>
      </c>
      <c r="M22" s="74">
        <f t="shared" si="5"/>
        <v>820</v>
      </c>
      <c r="N22" s="27">
        <f t="shared" si="5"/>
        <v>63278</v>
      </c>
      <c r="O22" s="73">
        <f t="shared" si="5"/>
        <v>6794</v>
      </c>
      <c r="P22" s="75">
        <f t="shared" si="5"/>
        <v>743</v>
      </c>
      <c r="Q22" s="73">
        <f t="shared" si="5"/>
        <v>3747</v>
      </c>
      <c r="R22" s="75">
        <f t="shared" si="5"/>
        <v>1395</v>
      </c>
      <c r="S22" s="73">
        <f t="shared" si="5"/>
        <v>643</v>
      </c>
      <c r="T22" s="75">
        <f t="shared" si="5"/>
        <v>118</v>
      </c>
      <c r="U22" s="73">
        <f t="shared" si="5"/>
        <v>21937</v>
      </c>
      <c r="V22" s="75">
        <f t="shared" si="5"/>
        <v>257</v>
      </c>
      <c r="W22" s="18">
        <f t="shared" si="5"/>
        <v>155410</v>
      </c>
      <c r="X22" s="28">
        <f t="shared" si="5"/>
        <v>25037</v>
      </c>
      <c r="Y22" s="73">
        <f t="shared" si="5"/>
        <v>13383</v>
      </c>
      <c r="Z22" s="28">
        <f t="shared" si="5"/>
        <v>26779</v>
      </c>
      <c r="AA22" s="73">
        <f t="shared" si="5"/>
        <v>4026</v>
      </c>
      <c r="AB22" s="28">
        <f t="shared" si="5"/>
        <v>29048</v>
      </c>
      <c r="AC22" s="73">
        <f t="shared" si="5"/>
        <v>10664</v>
      </c>
      <c r="AD22" s="28">
        <f t="shared" si="5"/>
        <v>125363</v>
      </c>
      <c r="AE22" s="73">
        <f t="shared" si="5"/>
        <v>9232</v>
      </c>
      <c r="AF22" s="26">
        <f t="shared" si="5"/>
        <v>46167</v>
      </c>
      <c r="AG22" s="73">
        <f t="shared" si="5"/>
        <v>4303</v>
      </c>
      <c r="AH22" s="28">
        <f t="shared" si="5"/>
        <v>77837</v>
      </c>
      <c r="AI22" s="18">
        <f t="shared" si="5"/>
        <v>34898</v>
      </c>
      <c r="AJ22" s="75">
        <f t="shared" si="5"/>
        <v>12982</v>
      </c>
      <c r="AK22" s="73">
        <f t="shared" si="5"/>
        <v>14184</v>
      </c>
      <c r="AL22" s="75">
        <f t="shared" si="5"/>
        <v>12878</v>
      </c>
      <c r="AM22" s="73">
        <f t="shared" si="5"/>
        <v>25134</v>
      </c>
      <c r="AN22" s="75">
        <f t="shared" si="5"/>
        <v>25407</v>
      </c>
      <c r="AO22" s="73">
        <f t="shared" si="5"/>
        <v>11118</v>
      </c>
      <c r="AP22" s="18">
        <f t="shared" si="5"/>
        <v>68846</v>
      </c>
      <c r="AQ22" s="73">
        <f t="shared" si="5"/>
        <v>10784</v>
      </c>
      <c r="AR22" s="73">
        <f t="shared" si="5"/>
        <v>4611</v>
      </c>
      <c r="AS22" s="73">
        <f t="shared" si="5"/>
        <v>11335</v>
      </c>
      <c r="AT22" s="73">
        <f t="shared" si="5"/>
        <v>22003</v>
      </c>
      <c r="AU22" s="73">
        <f t="shared" si="5"/>
        <v>3683</v>
      </c>
      <c r="AV22" s="73">
        <f t="shared" si="5"/>
        <v>19347</v>
      </c>
      <c r="AW22" s="73">
        <f t="shared" si="5"/>
        <v>24993</v>
      </c>
      <c r="AX22" s="73">
        <f t="shared" si="5"/>
        <v>15935</v>
      </c>
      <c r="AY22" s="73">
        <f t="shared" si="5"/>
        <v>32480</v>
      </c>
      <c r="AZ22" s="73">
        <f t="shared" si="5"/>
        <v>1953</v>
      </c>
      <c r="BA22" s="73">
        <f t="shared" si="5"/>
        <v>4750</v>
      </c>
      <c r="BB22" s="73">
        <f t="shared" si="5"/>
        <v>11552</v>
      </c>
      <c r="BC22" s="73">
        <f t="shared" si="5"/>
        <v>1239</v>
      </c>
      <c r="BD22" s="74">
        <f t="shared" si="5"/>
        <v>1305</v>
      </c>
      <c r="BE22" s="164">
        <f t="shared" si="5"/>
        <v>1311572</v>
      </c>
      <c r="BF22" s="165"/>
      <c r="BG22" s="96" t="s">
        <v>108</v>
      </c>
    </row>
    <row r="23" spans="1:59" ht="19.5" customHeight="1" thickBot="1">
      <c r="A23" s="29"/>
      <c r="B23" s="56" t="s">
        <v>119</v>
      </c>
      <c r="C23" s="25">
        <f>C18+C22</f>
        <v>713537</v>
      </c>
      <c r="D23" s="175">
        <f>D18+D22</f>
        <v>4680746</v>
      </c>
      <c r="E23" s="119">
        <f aca="true" t="shared" si="6" ref="E23:BE23">E18+E22</f>
        <v>58570</v>
      </c>
      <c r="F23" s="117">
        <f t="shared" si="6"/>
        <v>17562</v>
      </c>
      <c r="G23" s="117">
        <f t="shared" si="6"/>
        <v>78156</v>
      </c>
      <c r="H23" s="118">
        <f t="shared" si="6"/>
        <v>6665</v>
      </c>
      <c r="I23" s="115">
        <f t="shared" si="6"/>
        <v>36645</v>
      </c>
      <c r="J23" s="115">
        <f t="shared" si="6"/>
        <v>226883</v>
      </c>
      <c r="K23" s="115">
        <f t="shared" si="6"/>
        <v>34840</v>
      </c>
      <c r="L23" s="115">
        <f t="shared" si="6"/>
        <v>21103</v>
      </c>
      <c r="M23" s="115">
        <f t="shared" si="6"/>
        <v>2900</v>
      </c>
      <c r="N23" s="115">
        <f t="shared" si="6"/>
        <v>293526</v>
      </c>
      <c r="O23" s="117">
        <f t="shared" si="6"/>
        <v>24063</v>
      </c>
      <c r="P23" s="118">
        <f t="shared" si="6"/>
        <v>3165</v>
      </c>
      <c r="Q23" s="117">
        <f t="shared" si="6"/>
        <v>16234</v>
      </c>
      <c r="R23" s="118">
        <f t="shared" si="6"/>
        <v>6663</v>
      </c>
      <c r="S23" s="117">
        <f t="shared" si="6"/>
        <v>2744</v>
      </c>
      <c r="T23" s="118">
        <f t="shared" si="6"/>
        <v>704</v>
      </c>
      <c r="U23" s="117">
        <f t="shared" si="6"/>
        <v>74992</v>
      </c>
      <c r="V23" s="118">
        <f t="shared" si="6"/>
        <v>2181</v>
      </c>
      <c r="W23" s="117">
        <f t="shared" si="6"/>
        <v>659504</v>
      </c>
      <c r="X23" s="118">
        <f t="shared" si="6"/>
        <v>103349</v>
      </c>
      <c r="Y23" s="117">
        <f t="shared" si="6"/>
        <v>49710</v>
      </c>
      <c r="Z23" s="118">
        <f t="shared" si="6"/>
        <v>155154</v>
      </c>
      <c r="AA23" s="117">
        <f t="shared" si="6"/>
        <v>20979</v>
      </c>
      <c r="AB23" s="118">
        <f t="shared" si="6"/>
        <v>103725</v>
      </c>
      <c r="AC23" s="117">
        <f t="shared" si="6"/>
        <v>44181</v>
      </c>
      <c r="AD23" s="118">
        <f t="shared" si="6"/>
        <v>470039</v>
      </c>
      <c r="AE23" s="117">
        <f t="shared" si="6"/>
        <v>29705</v>
      </c>
      <c r="AF23" s="112">
        <f t="shared" si="6"/>
        <v>172361</v>
      </c>
      <c r="AG23" s="117">
        <f t="shared" si="6"/>
        <v>15581</v>
      </c>
      <c r="AH23" s="118">
        <f t="shared" si="6"/>
        <v>295637</v>
      </c>
      <c r="AI23" s="117">
        <f t="shared" si="6"/>
        <v>181841</v>
      </c>
      <c r="AJ23" s="118">
        <f t="shared" si="6"/>
        <v>66395</v>
      </c>
      <c r="AK23" s="117">
        <f t="shared" si="6"/>
        <v>59248</v>
      </c>
      <c r="AL23" s="118">
        <f t="shared" si="6"/>
        <v>50173</v>
      </c>
      <c r="AM23" s="117">
        <f t="shared" si="6"/>
        <v>80697</v>
      </c>
      <c r="AN23" s="118">
        <f t="shared" si="6"/>
        <v>95559</v>
      </c>
      <c r="AO23" s="115">
        <f t="shared" si="6"/>
        <v>51846</v>
      </c>
      <c r="AP23" s="115">
        <f t="shared" si="6"/>
        <v>320299</v>
      </c>
      <c r="AQ23" s="115">
        <f t="shared" si="6"/>
        <v>52597</v>
      </c>
      <c r="AR23" s="117">
        <f t="shared" si="6"/>
        <v>23896</v>
      </c>
      <c r="AS23" s="117">
        <f t="shared" si="6"/>
        <v>58607</v>
      </c>
      <c r="AT23" s="117">
        <f t="shared" si="6"/>
        <v>98192</v>
      </c>
      <c r="AU23" s="117">
        <f t="shared" si="6"/>
        <v>20521</v>
      </c>
      <c r="AV23" s="117">
        <f t="shared" si="6"/>
        <v>74096</v>
      </c>
      <c r="AW23" s="118">
        <f t="shared" si="6"/>
        <v>104909</v>
      </c>
      <c r="AX23" s="117">
        <f t="shared" si="6"/>
        <v>78782</v>
      </c>
      <c r="AY23" s="118">
        <f t="shared" si="6"/>
        <v>134170</v>
      </c>
      <c r="AZ23" s="115">
        <f t="shared" si="6"/>
        <v>6863</v>
      </c>
      <c r="BA23" s="117">
        <f t="shared" si="6"/>
        <v>21254</v>
      </c>
      <c r="BB23" s="118">
        <f t="shared" si="6"/>
        <v>61148</v>
      </c>
      <c r="BC23" s="117">
        <f t="shared" si="6"/>
        <v>7325</v>
      </c>
      <c r="BD23" s="118">
        <f t="shared" si="6"/>
        <v>4807</v>
      </c>
      <c r="BE23" s="84">
        <f t="shared" si="6"/>
        <v>5394283</v>
      </c>
      <c r="BF23" s="29"/>
      <c r="BG23" s="56" t="s">
        <v>119</v>
      </c>
    </row>
    <row r="24" spans="1:59" ht="21.75" customHeight="1">
      <c r="A24" s="54"/>
      <c r="B24" s="55"/>
      <c r="C24" s="52"/>
      <c r="D24" s="8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2"/>
      <c r="AF24" s="53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4"/>
      <c r="BG24" s="55"/>
    </row>
    <row r="25" spans="1:59" ht="18" customHeight="1" thickBot="1">
      <c r="A25" s="57"/>
      <c r="B25" s="58" t="s">
        <v>123</v>
      </c>
      <c r="C25" s="46"/>
      <c r="D25" s="86"/>
      <c r="E25" s="51"/>
      <c r="F25" s="47"/>
      <c r="G25" s="47"/>
      <c r="H25" s="48"/>
      <c r="I25" s="49"/>
      <c r="J25" s="49"/>
      <c r="K25" s="49"/>
      <c r="L25" s="49"/>
      <c r="M25" s="49"/>
      <c r="N25" s="49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50"/>
      <c r="AE25" s="47"/>
      <c r="AF25" s="50"/>
      <c r="AG25" s="47"/>
      <c r="AH25" s="48"/>
      <c r="AI25" s="47"/>
      <c r="AJ25" s="48"/>
      <c r="AK25" s="47"/>
      <c r="AL25" s="48"/>
      <c r="AM25" s="47"/>
      <c r="AN25" s="48"/>
      <c r="AO25" s="47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8"/>
      <c r="BB25" s="48"/>
      <c r="BC25" s="48"/>
      <c r="BD25" s="48"/>
      <c r="BE25" s="85"/>
      <c r="BF25" s="57"/>
      <c r="BG25" s="58" t="s">
        <v>122</v>
      </c>
    </row>
    <row r="26" spans="1:59" ht="12.75">
      <c r="A26" s="206">
        <v>2013</v>
      </c>
      <c r="B26" s="257">
        <v>1</v>
      </c>
      <c r="C26" s="254">
        <v>51345</v>
      </c>
      <c r="D26" s="88">
        <f>BE26-C26</f>
        <v>221986</v>
      </c>
      <c r="E26" s="166">
        <v>2441</v>
      </c>
      <c r="F26" s="76">
        <v>619</v>
      </c>
      <c r="G26" s="76">
        <v>1872</v>
      </c>
      <c r="H26" s="76">
        <v>246</v>
      </c>
      <c r="I26" s="76">
        <v>1051</v>
      </c>
      <c r="J26" s="76">
        <v>10998</v>
      </c>
      <c r="K26" s="76">
        <v>883</v>
      </c>
      <c r="L26" s="76">
        <v>1177</v>
      </c>
      <c r="M26" s="76">
        <v>69</v>
      </c>
      <c r="N26" s="76">
        <v>13778</v>
      </c>
      <c r="O26" s="76">
        <v>518</v>
      </c>
      <c r="P26" s="76">
        <v>121</v>
      </c>
      <c r="Q26" s="76">
        <v>1065</v>
      </c>
      <c r="R26" s="76">
        <v>255</v>
      </c>
      <c r="S26" s="76">
        <v>80</v>
      </c>
      <c r="T26" s="76">
        <v>54</v>
      </c>
      <c r="U26" s="76">
        <v>2654</v>
      </c>
      <c r="V26" s="76">
        <v>192</v>
      </c>
      <c r="W26" s="76">
        <v>22503</v>
      </c>
      <c r="X26" s="76">
        <v>3713</v>
      </c>
      <c r="Y26" s="76">
        <v>1796</v>
      </c>
      <c r="Z26" s="76">
        <v>5150</v>
      </c>
      <c r="AA26" s="76">
        <v>667</v>
      </c>
      <c r="AB26" s="76">
        <v>4458</v>
      </c>
      <c r="AC26" s="76">
        <v>1868</v>
      </c>
      <c r="AD26" s="76">
        <v>55957</v>
      </c>
      <c r="AE26" s="76">
        <v>1812</v>
      </c>
      <c r="AF26" s="76">
        <v>10611</v>
      </c>
      <c r="AG26" s="76">
        <v>479</v>
      </c>
      <c r="AH26" s="76">
        <v>15286</v>
      </c>
      <c r="AI26" s="76">
        <v>4151</v>
      </c>
      <c r="AJ26" s="76">
        <v>1903</v>
      </c>
      <c r="AK26" s="76">
        <v>2014</v>
      </c>
      <c r="AL26" s="76">
        <v>1666</v>
      </c>
      <c r="AM26" s="76">
        <v>5698</v>
      </c>
      <c r="AN26" s="76">
        <v>4412</v>
      </c>
      <c r="AO26" s="76">
        <v>1107</v>
      </c>
      <c r="AP26" s="76">
        <v>8661</v>
      </c>
      <c r="AQ26" s="76">
        <v>2437</v>
      </c>
      <c r="AR26" s="76">
        <v>690</v>
      </c>
      <c r="AS26" s="76">
        <v>2231</v>
      </c>
      <c r="AT26" s="76">
        <v>3023</v>
      </c>
      <c r="AU26" s="76">
        <v>463</v>
      </c>
      <c r="AV26" s="76">
        <v>3797</v>
      </c>
      <c r="AW26" s="76">
        <v>4049</v>
      </c>
      <c r="AX26" s="76">
        <v>3177</v>
      </c>
      <c r="AY26" s="76">
        <v>4699</v>
      </c>
      <c r="AZ26" s="76">
        <v>306</v>
      </c>
      <c r="BA26" s="76">
        <v>1190</v>
      </c>
      <c r="BB26" s="76">
        <v>3539</v>
      </c>
      <c r="BC26" s="76">
        <v>273</v>
      </c>
      <c r="BD26" s="77">
        <v>127</v>
      </c>
      <c r="BE26" s="168">
        <v>273331</v>
      </c>
      <c r="BF26" s="206">
        <v>2013</v>
      </c>
      <c r="BG26" s="142">
        <v>1</v>
      </c>
    </row>
    <row r="27" spans="1:59" ht="12.75">
      <c r="A27" s="207"/>
      <c r="B27" s="258">
        <v>2</v>
      </c>
      <c r="C27" s="159">
        <v>53860</v>
      </c>
      <c r="D27" s="89">
        <f>BE27-C27</f>
        <v>211590</v>
      </c>
      <c r="E27" s="169">
        <v>3955</v>
      </c>
      <c r="F27" s="10">
        <v>794</v>
      </c>
      <c r="G27" s="10">
        <v>7736</v>
      </c>
      <c r="H27" s="10">
        <v>207</v>
      </c>
      <c r="I27" s="10">
        <v>1486</v>
      </c>
      <c r="J27" s="10">
        <v>12729</v>
      </c>
      <c r="K27" s="10">
        <v>1014</v>
      </c>
      <c r="L27" s="10">
        <v>1593</v>
      </c>
      <c r="M27" s="10">
        <v>73</v>
      </c>
      <c r="N27" s="10">
        <v>14386</v>
      </c>
      <c r="O27" s="10">
        <v>1096</v>
      </c>
      <c r="P27" s="10">
        <v>141</v>
      </c>
      <c r="Q27" s="10">
        <v>311</v>
      </c>
      <c r="R27" s="10">
        <v>199</v>
      </c>
      <c r="S27" s="10">
        <v>126</v>
      </c>
      <c r="T27" s="10">
        <v>18</v>
      </c>
      <c r="U27" s="10">
        <v>3057</v>
      </c>
      <c r="V27" s="10">
        <v>66</v>
      </c>
      <c r="W27" s="10">
        <v>26969</v>
      </c>
      <c r="X27" s="10">
        <v>4551</v>
      </c>
      <c r="Y27" s="10">
        <v>2043</v>
      </c>
      <c r="Z27" s="10">
        <v>6382</v>
      </c>
      <c r="AA27" s="10">
        <v>903</v>
      </c>
      <c r="AB27" s="10">
        <v>5279</v>
      </c>
      <c r="AC27" s="10">
        <v>2249</v>
      </c>
      <c r="AD27" s="10">
        <v>21691</v>
      </c>
      <c r="AE27" s="10">
        <v>1415</v>
      </c>
      <c r="AF27" s="10">
        <v>12051</v>
      </c>
      <c r="AG27" s="10">
        <v>858</v>
      </c>
      <c r="AH27" s="10">
        <v>20057</v>
      </c>
      <c r="AI27" s="10">
        <v>5025</v>
      </c>
      <c r="AJ27" s="10">
        <v>2096</v>
      </c>
      <c r="AK27" s="10">
        <v>2706</v>
      </c>
      <c r="AL27" s="10">
        <v>2489</v>
      </c>
      <c r="AM27" s="10">
        <v>3383</v>
      </c>
      <c r="AN27" s="10">
        <v>2979</v>
      </c>
      <c r="AO27" s="10">
        <v>1050</v>
      </c>
      <c r="AP27" s="10">
        <v>8186</v>
      </c>
      <c r="AQ27" s="10">
        <v>1803</v>
      </c>
      <c r="AR27" s="10">
        <v>659</v>
      </c>
      <c r="AS27" s="10">
        <v>1934</v>
      </c>
      <c r="AT27" s="10">
        <v>4491</v>
      </c>
      <c r="AU27" s="10">
        <v>631</v>
      </c>
      <c r="AV27" s="10">
        <v>3363</v>
      </c>
      <c r="AW27" s="10">
        <v>5419</v>
      </c>
      <c r="AX27" s="10">
        <v>2857</v>
      </c>
      <c r="AY27" s="10">
        <v>5640</v>
      </c>
      <c r="AZ27" s="10">
        <v>227</v>
      </c>
      <c r="BA27" s="10">
        <v>1210</v>
      </c>
      <c r="BB27" s="10">
        <v>1607</v>
      </c>
      <c r="BC27" s="10">
        <v>127</v>
      </c>
      <c r="BD27" s="11">
        <v>273</v>
      </c>
      <c r="BE27" s="171">
        <v>265450</v>
      </c>
      <c r="BF27" s="207"/>
      <c r="BG27" s="92">
        <v>2</v>
      </c>
    </row>
    <row r="28" spans="1:59" ht="13.5" thickBot="1">
      <c r="A28" s="207"/>
      <c r="B28" s="258">
        <v>3</v>
      </c>
      <c r="C28" s="159">
        <v>69023</v>
      </c>
      <c r="D28" s="89">
        <f>BE28-C28</f>
        <v>381029</v>
      </c>
      <c r="E28" s="169">
        <v>5221</v>
      </c>
      <c r="F28" s="10">
        <v>1323</v>
      </c>
      <c r="G28" s="10">
        <v>6725</v>
      </c>
      <c r="H28" s="10">
        <v>311</v>
      </c>
      <c r="I28" s="10">
        <v>2868</v>
      </c>
      <c r="J28" s="10">
        <v>18262</v>
      </c>
      <c r="K28" s="10">
        <v>2443</v>
      </c>
      <c r="L28" s="10">
        <v>2147</v>
      </c>
      <c r="M28" s="10">
        <v>172</v>
      </c>
      <c r="N28" s="10">
        <v>34690</v>
      </c>
      <c r="O28" s="10">
        <v>2047</v>
      </c>
      <c r="P28" s="10">
        <v>130</v>
      </c>
      <c r="Q28" s="10">
        <v>1041</v>
      </c>
      <c r="R28" s="10">
        <v>799</v>
      </c>
      <c r="S28" s="10">
        <v>186</v>
      </c>
      <c r="T28" s="10">
        <v>45</v>
      </c>
      <c r="U28" s="10">
        <v>7243</v>
      </c>
      <c r="V28" s="10">
        <v>88</v>
      </c>
      <c r="W28" s="10">
        <v>56682</v>
      </c>
      <c r="X28" s="10">
        <v>7060</v>
      </c>
      <c r="Y28" s="10">
        <v>4870</v>
      </c>
      <c r="Z28" s="10">
        <v>7975</v>
      </c>
      <c r="AA28" s="10">
        <v>1679</v>
      </c>
      <c r="AB28" s="10">
        <v>9551</v>
      </c>
      <c r="AC28" s="10">
        <v>3238</v>
      </c>
      <c r="AD28" s="10">
        <v>43189</v>
      </c>
      <c r="AE28" s="10">
        <v>3926</v>
      </c>
      <c r="AF28" s="10">
        <v>14237</v>
      </c>
      <c r="AG28" s="10">
        <v>934</v>
      </c>
      <c r="AH28" s="10">
        <v>24962</v>
      </c>
      <c r="AI28" s="10">
        <v>14074</v>
      </c>
      <c r="AJ28" s="10">
        <v>4720</v>
      </c>
      <c r="AK28" s="10">
        <v>5381</v>
      </c>
      <c r="AL28" s="10">
        <v>3618</v>
      </c>
      <c r="AM28" s="10">
        <v>8797</v>
      </c>
      <c r="AN28" s="10">
        <v>8012</v>
      </c>
      <c r="AO28" s="10">
        <v>2461</v>
      </c>
      <c r="AP28" s="10">
        <v>17699</v>
      </c>
      <c r="AQ28" s="10">
        <v>2703</v>
      </c>
      <c r="AR28" s="10">
        <v>2016</v>
      </c>
      <c r="AS28" s="10">
        <v>3977</v>
      </c>
      <c r="AT28" s="10">
        <v>6552</v>
      </c>
      <c r="AU28" s="10">
        <v>1390</v>
      </c>
      <c r="AV28" s="10">
        <v>7043</v>
      </c>
      <c r="AW28" s="10">
        <v>8197</v>
      </c>
      <c r="AX28" s="10">
        <v>4775</v>
      </c>
      <c r="AY28" s="10">
        <v>10572</v>
      </c>
      <c r="AZ28" s="10">
        <v>429</v>
      </c>
      <c r="BA28" s="10">
        <v>1809</v>
      </c>
      <c r="BB28" s="10">
        <v>2103</v>
      </c>
      <c r="BC28" s="10">
        <v>233</v>
      </c>
      <c r="BD28" s="11">
        <v>424</v>
      </c>
      <c r="BE28" s="171">
        <v>450052</v>
      </c>
      <c r="BF28" s="207"/>
      <c r="BG28" s="143">
        <v>3</v>
      </c>
    </row>
    <row r="29" spans="1:59" ht="12.75">
      <c r="A29" s="207"/>
      <c r="B29" s="221" t="s">
        <v>107</v>
      </c>
      <c r="C29" s="67">
        <f>SUM(C26:C28)</f>
        <v>174228</v>
      </c>
      <c r="D29" s="67">
        <f aca="true" t="shared" si="7" ref="D29:BE29">SUM(D26:D28)</f>
        <v>814605</v>
      </c>
      <c r="E29" s="181">
        <f t="shared" si="7"/>
        <v>11617</v>
      </c>
      <c r="F29" s="222">
        <f t="shared" si="7"/>
        <v>2736</v>
      </c>
      <c r="G29" s="223">
        <f t="shared" si="7"/>
        <v>16333</v>
      </c>
      <c r="H29" s="222">
        <f t="shared" si="7"/>
        <v>764</v>
      </c>
      <c r="I29" s="223">
        <f t="shared" si="7"/>
        <v>5405</v>
      </c>
      <c r="J29" s="181">
        <f t="shared" si="7"/>
        <v>41989</v>
      </c>
      <c r="K29" s="223">
        <f t="shared" si="7"/>
        <v>4340</v>
      </c>
      <c r="L29" s="181">
        <f t="shared" si="7"/>
        <v>4917</v>
      </c>
      <c r="M29" s="223">
        <f t="shared" si="7"/>
        <v>314</v>
      </c>
      <c r="N29" s="181">
        <f t="shared" si="7"/>
        <v>62854</v>
      </c>
      <c r="O29" s="222">
        <f t="shared" si="7"/>
        <v>3661</v>
      </c>
      <c r="P29" s="223">
        <f t="shared" si="7"/>
        <v>392</v>
      </c>
      <c r="Q29" s="181">
        <f t="shared" si="7"/>
        <v>2417</v>
      </c>
      <c r="R29" s="223">
        <f t="shared" si="7"/>
        <v>1253</v>
      </c>
      <c r="S29" s="181">
        <f t="shared" si="7"/>
        <v>392</v>
      </c>
      <c r="T29" s="223">
        <f t="shared" si="7"/>
        <v>117</v>
      </c>
      <c r="U29" s="181">
        <f t="shared" si="7"/>
        <v>12954</v>
      </c>
      <c r="V29" s="223">
        <f t="shared" si="7"/>
        <v>346</v>
      </c>
      <c r="W29" s="181">
        <f t="shared" si="7"/>
        <v>106154</v>
      </c>
      <c r="X29" s="223">
        <f t="shared" si="7"/>
        <v>15324</v>
      </c>
      <c r="Y29" s="181">
        <f t="shared" si="7"/>
        <v>8709</v>
      </c>
      <c r="Z29" s="223">
        <f t="shared" si="7"/>
        <v>19507</v>
      </c>
      <c r="AA29" s="181">
        <f t="shared" si="7"/>
        <v>3249</v>
      </c>
      <c r="AB29" s="223">
        <f t="shared" si="7"/>
        <v>19288</v>
      </c>
      <c r="AC29" s="181">
        <f t="shared" si="7"/>
        <v>7355</v>
      </c>
      <c r="AD29" s="223">
        <f t="shared" si="7"/>
        <v>120837</v>
      </c>
      <c r="AE29" s="181">
        <f t="shared" si="7"/>
        <v>7153</v>
      </c>
      <c r="AF29" s="223">
        <f t="shared" si="7"/>
        <v>36899</v>
      </c>
      <c r="AG29" s="181">
        <f t="shared" si="7"/>
        <v>2271</v>
      </c>
      <c r="AH29" s="223">
        <f t="shared" si="7"/>
        <v>60305</v>
      </c>
      <c r="AI29" s="181">
        <f t="shared" si="7"/>
        <v>23250</v>
      </c>
      <c r="AJ29" s="223">
        <f t="shared" si="7"/>
        <v>8719</v>
      </c>
      <c r="AK29" s="181">
        <f t="shared" si="7"/>
        <v>10101</v>
      </c>
      <c r="AL29" s="223">
        <f t="shared" si="7"/>
        <v>7773</v>
      </c>
      <c r="AM29" s="181">
        <f t="shared" si="7"/>
        <v>17878</v>
      </c>
      <c r="AN29" s="223">
        <f t="shared" si="7"/>
        <v>15403</v>
      </c>
      <c r="AO29" s="181">
        <f t="shared" si="7"/>
        <v>4618</v>
      </c>
      <c r="AP29" s="223">
        <f t="shared" si="7"/>
        <v>34546</v>
      </c>
      <c r="AQ29" s="181">
        <f t="shared" si="7"/>
        <v>6943</v>
      </c>
      <c r="AR29" s="223">
        <f t="shared" si="7"/>
        <v>3365</v>
      </c>
      <c r="AS29" s="181">
        <f t="shared" si="7"/>
        <v>8142</v>
      </c>
      <c r="AT29" s="223">
        <f t="shared" si="7"/>
        <v>14066</v>
      </c>
      <c r="AU29" s="181">
        <f t="shared" si="7"/>
        <v>2484</v>
      </c>
      <c r="AV29" s="223">
        <f t="shared" si="7"/>
        <v>14203</v>
      </c>
      <c r="AW29" s="181">
        <f t="shared" si="7"/>
        <v>17665</v>
      </c>
      <c r="AX29" s="223">
        <f t="shared" si="7"/>
        <v>10809</v>
      </c>
      <c r="AY29" s="181">
        <f t="shared" si="7"/>
        <v>20911</v>
      </c>
      <c r="AZ29" s="223">
        <f t="shared" si="7"/>
        <v>962</v>
      </c>
      <c r="BA29" s="181">
        <f t="shared" si="7"/>
        <v>4209</v>
      </c>
      <c r="BB29" s="223">
        <f t="shared" si="7"/>
        <v>7249</v>
      </c>
      <c r="BC29" s="181">
        <f t="shared" si="7"/>
        <v>633</v>
      </c>
      <c r="BD29" s="224">
        <f t="shared" si="7"/>
        <v>824</v>
      </c>
      <c r="BE29" s="188">
        <f t="shared" si="7"/>
        <v>988833</v>
      </c>
      <c r="BF29" s="207"/>
      <c r="BG29" s="144" t="s">
        <v>107</v>
      </c>
    </row>
    <row r="30" spans="1:59" s="15" customFormat="1" ht="12.75">
      <c r="A30" s="207"/>
      <c r="B30" s="225" t="s">
        <v>120</v>
      </c>
      <c r="C30" s="68">
        <f>C29/C8*100</f>
        <v>109.5325810203376</v>
      </c>
      <c r="D30" s="68">
        <f aca="true" t="shared" si="8" ref="D30:BE30">D29/D8*100</f>
        <v>102.03748031851131</v>
      </c>
      <c r="E30" s="182">
        <f t="shared" si="8"/>
        <v>93.72327551432029</v>
      </c>
      <c r="F30" s="219">
        <f t="shared" si="8"/>
        <v>106.62509742790336</v>
      </c>
      <c r="G30" s="220">
        <f t="shared" si="8"/>
        <v>160.83702609551943</v>
      </c>
      <c r="H30" s="219">
        <f t="shared" si="8"/>
        <v>74.39143135345667</v>
      </c>
      <c r="I30" s="220">
        <f t="shared" si="8"/>
        <v>98.18346957311535</v>
      </c>
      <c r="J30" s="182">
        <f t="shared" si="8"/>
        <v>103.02279363054198</v>
      </c>
      <c r="K30" s="220">
        <f t="shared" si="8"/>
        <v>62.57208765859284</v>
      </c>
      <c r="L30" s="182">
        <f t="shared" si="8"/>
        <v>105.832974601808</v>
      </c>
      <c r="M30" s="220">
        <f t="shared" si="8"/>
        <v>109.02777777777777</v>
      </c>
      <c r="N30" s="182">
        <f t="shared" si="8"/>
        <v>85.38669492331309</v>
      </c>
      <c r="O30" s="219">
        <f t="shared" si="8"/>
        <v>72.19483336619996</v>
      </c>
      <c r="P30" s="220">
        <f t="shared" si="8"/>
        <v>75.52986512524085</v>
      </c>
      <c r="Q30" s="182">
        <f t="shared" si="8"/>
        <v>109.21825576140985</v>
      </c>
      <c r="R30" s="220">
        <f t="shared" si="8"/>
        <v>126.95035460992908</v>
      </c>
      <c r="S30" s="182">
        <f t="shared" si="8"/>
        <v>73.40823970037454</v>
      </c>
      <c r="T30" s="220">
        <f t="shared" si="8"/>
        <v>98.31932773109243</v>
      </c>
      <c r="U30" s="182">
        <f t="shared" si="8"/>
        <v>89.89590562109646</v>
      </c>
      <c r="V30" s="220">
        <f t="shared" si="8"/>
        <v>145.9915611814346</v>
      </c>
      <c r="W30" s="182">
        <f t="shared" si="8"/>
        <v>102.57217949213467</v>
      </c>
      <c r="X30" s="220">
        <f t="shared" si="8"/>
        <v>92.29657290851051</v>
      </c>
      <c r="Y30" s="182">
        <f t="shared" si="8"/>
        <v>121.82123373898447</v>
      </c>
      <c r="Z30" s="220">
        <f t="shared" si="8"/>
        <v>89.12596518481291</v>
      </c>
      <c r="AA30" s="182">
        <f t="shared" si="8"/>
        <v>97.10101613867305</v>
      </c>
      <c r="AB30" s="220">
        <f t="shared" si="8"/>
        <v>110.3811376902827</v>
      </c>
      <c r="AC30" s="182">
        <f t="shared" si="8"/>
        <v>117.71766965428938</v>
      </c>
      <c r="AD30" s="220">
        <f t="shared" si="8"/>
        <v>115.61136624569461</v>
      </c>
      <c r="AE30" s="182">
        <f t="shared" si="8"/>
        <v>94.46645536185947</v>
      </c>
      <c r="AF30" s="220">
        <f t="shared" si="8"/>
        <v>99.1748642692039</v>
      </c>
      <c r="AG30" s="182">
        <f t="shared" si="8"/>
        <v>67.3887240356083</v>
      </c>
      <c r="AH30" s="220">
        <f t="shared" si="8"/>
        <v>98.62460340823603</v>
      </c>
      <c r="AI30" s="182">
        <f t="shared" si="8"/>
        <v>92.72553242402488</v>
      </c>
      <c r="AJ30" s="220">
        <f t="shared" si="8"/>
        <v>108.94664500812195</v>
      </c>
      <c r="AK30" s="182">
        <f t="shared" si="8"/>
        <v>129.3673155737705</v>
      </c>
      <c r="AL30" s="220">
        <f t="shared" si="8"/>
        <v>115.85929348636161</v>
      </c>
      <c r="AM30" s="182">
        <f t="shared" si="8"/>
        <v>120.35005048805117</v>
      </c>
      <c r="AN30" s="220">
        <f t="shared" si="8"/>
        <v>87.74138422101964</v>
      </c>
      <c r="AO30" s="182">
        <f t="shared" si="8"/>
        <v>99.91345737775855</v>
      </c>
      <c r="AP30" s="220">
        <f t="shared" si="8"/>
        <v>100.28448676265675</v>
      </c>
      <c r="AQ30" s="182">
        <f t="shared" si="8"/>
        <v>111.337395766517</v>
      </c>
      <c r="AR30" s="220">
        <f t="shared" si="8"/>
        <v>150.49194991055458</v>
      </c>
      <c r="AS30" s="182">
        <f t="shared" si="8"/>
        <v>127.97862307450487</v>
      </c>
      <c r="AT30" s="220">
        <f t="shared" si="8"/>
        <v>126.33375246991199</v>
      </c>
      <c r="AU30" s="182">
        <f t="shared" si="8"/>
        <v>115.58864588180549</v>
      </c>
      <c r="AV30" s="220">
        <f t="shared" si="8"/>
        <v>126.75591253904508</v>
      </c>
      <c r="AW30" s="182">
        <f t="shared" si="8"/>
        <v>87.71973383652795</v>
      </c>
      <c r="AX30" s="220">
        <f t="shared" si="8"/>
        <v>88.0140053741552</v>
      </c>
      <c r="AY30" s="182">
        <f t="shared" si="8"/>
        <v>90.79501541400721</v>
      </c>
      <c r="AZ30" s="220">
        <f t="shared" si="8"/>
        <v>103.21888412017168</v>
      </c>
      <c r="BA30" s="182">
        <f t="shared" si="8"/>
        <v>113.26695371367062</v>
      </c>
      <c r="BB30" s="220">
        <f t="shared" si="8"/>
        <v>107.3766849355651</v>
      </c>
      <c r="BC30" s="182">
        <f t="shared" si="8"/>
        <v>98.90625</v>
      </c>
      <c r="BD30" s="218">
        <f t="shared" si="8"/>
        <v>177.2043010752688</v>
      </c>
      <c r="BE30" s="189">
        <f t="shared" si="8"/>
        <v>103.28273121900473</v>
      </c>
      <c r="BF30" s="207"/>
      <c r="BG30" s="145" t="s">
        <v>120</v>
      </c>
    </row>
    <row r="31" spans="1:59" s="15" customFormat="1" ht="13.5" thickBot="1">
      <c r="A31" s="207"/>
      <c r="B31" s="226" t="s">
        <v>121</v>
      </c>
      <c r="C31" s="69">
        <f>C29-C8</f>
        <v>15163</v>
      </c>
      <c r="D31" s="69">
        <f aca="true" t="shared" si="9" ref="D31:BE31">D29-D8</f>
        <v>16266</v>
      </c>
      <c r="E31" s="183">
        <f t="shared" si="9"/>
        <v>-778</v>
      </c>
      <c r="F31" s="227">
        <f t="shared" si="9"/>
        <v>170</v>
      </c>
      <c r="G31" s="228">
        <f t="shared" si="9"/>
        <v>6178</v>
      </c>
      <c r="H31" s="227">
        <f t="shared" si="9"/>
        <v>-263</v>
      </c>
      <c r="I31" s="228">
        <f t="shared" si="9"/>
        <v>-100</v>
      </c>
      <c r="J31" s="183">
        <f t="shared" si="9"/>
        <v>1232</v>
      </c>
      <c r="K31" s="228">
        <f t="shared" si="9"/>
        <v>-2596</v>
      </c>
      <c r="L31" s="183">
        <f t="shared" si="9"/>
        <v>271</v>
      </c>
      <c r="M31" s="228">
        <f t="shared" si="9"/>
        <v>26</v>
      </c>
      <c r="N31" s="183">
        <f t="shared" si="9"/>
        <v>-10757</v>
      </c>
      <c r="O31" s="227">
        <f t="shared" si="9"/>
        <v>-1410</v>
      </c>
      <c r="P31" s="228">
        <f t="shared" si="9"/>
        <v>-127</v>
      </c>
      <c r="Q31" s="183">
        <f t="shared" si="9"/>
        <v>204</v>
      </c>
      <c r="R31" s="228">
        <f t="shared" si="9"/>
        <v>266</v>
      </c>
      <c r="S31" s="183">
        <f t="shared" si="9"/>
        <v>-142</v>
      </c>
      <c r="T31" s="228">
        <f t="shared" si="9"/>
        <v>-2</v>
      </c>
      <c r="U31" s="183">
        <f t="shared" si="9"/>
        <v>-1456</v>
      </c>
      <c r="V31" s="228">
        <f t="shared" si="9"/>
        <v>109</v>
      </c>
      <c r="W31" s="183">
        <f t="shared" si="9"/>
        <v>2662</v>
      </c>
      <c r="X31" s="228">
        <f t="shared" si="9"/>
        <v>-1279</v>
      </c>
      <c r="Y31" s="183">
        <f t="shared" si="9"/>
        <v>1560</v>
      </c>
      <c r="Z31" s="228">
        <f t="shared" si="9"/>
        <v>-2380</v>
      </c>
      <c r="AA31" s="183">
        <f t="shared" si="9"/>
        <v>-97</v>
      </c>
      <c r="AB31" s="228">
        <f t="shared" si="9"/>
        <v>1814</v>
      </c>
      <c r="AC31" s="183">
        <f t="shared" si="9"/>
        <v>1107</v>
      </c>
      <c r="AD31" s="228">
        <f t="shared" si="9"/>
        <v>16317</v>
      </c>
      <c r="AE31" s="183">
        <f t="shared" si="9"/>
        <v>-419</v>
      </c>
      <c r="AF31" s="228">
        <f t="shared" si="9"/>
        <v>-307</v>
      </c>
      <c r="AG31" s="183">
        <f t="shared" si="9"/>
        <v>-1099</v>
      </c>
      <c r="AH31" s="228">
        <f t="shared" si="9"/>
        <v>-841</v>
      </c>
      <c r="AI31" s="183">
        <f t="shared" si="9"/>
        <v>-1824</v>
      </c>
      <c r="AJ31" s="228">
        <f t="shared" si="9"/>
        <v>716</v>
      </c>
      <c r="AK31" s="183">
        <f t="shared" si="9"/>
        <v>2293</v>
      </c>
      <c r="AL31" s="228">
        <f t="shared" si="9"/>
        <v>1064</v>
      </c>
      <c r="AM31" s="183">
        <f t="shared" si="9"/>
        <v>3023</v>
      </c>
      <c r="AN31" s="228">
        <f t="shared" si="9"/>
        <v>-2152</v>
      </c>
      <c r="AO31" s="183">
        <f t="shared" si="9"/>
        <v>-4</v>
      </c>
      <c r="AP31" s="228">
        <f t="shared" si="9"/>
        <v>98</v>
      </c>
      <c r="AQ31" s="183">
        <f t="shared" si="9"/>
        <v>707</v>
      </c>
      <c r="AR31" s="228">
        <f t="shared" si="9"/>
        <v>1129</v>
      </c>
      <c r="AS31" s="183">
        <f t="shared" si="9"/>
        <v>1780</v>
      </c>
      <c r="AT31" s="228">
        <f t="shared" si="9"/>
        <v>2932</v>
      </c>
      <c r="AU31" s="183">
        <f t="shared" si="9"/>
        <v>335</v>
      </c>
      <c r="AV31" s="228">
        <f t="shared" si="9"/>
        <v>2998</v>
      </c>
      <c r="AW31" s="183">
        <f t="shared" si="9"/>
        <v>-2473</v>
      </c>
      <c r="AX31" s="228">
        <f t="shared" si="9"/>
        <v>-1472</v>
      </c>
      <c r="AY31" s="183">
        <f t="shared" si="9"/>
        <v>-2120</v>
      </c>
      <c r="AZ31" s="228">
        <f t="shared" si="9"/>
        <v>30</v>
      </c>
      <c r="BA31" s="183">
        <f t="shared" si="9"/>
        <v>493</v>
      </c>
      <c r="BB31" s="228">
        <f t="shared" si="9"/>
        <v>498</v>
      </c>
      <c r="BC31" s="183">
        <f t="shared" si="9"/>
        <v>-7</v>
      </c>
      <c r="BD31" s="229">
        <f t="shared" si="9"/>
        <v>359</v>
      </c>
      <c r="BE31" s="190">
        <f t="shared" si="9"/>
        <v>31429</v>
      </c>
      <c r="BF31" s="207"/>
      <c r="BG31" s="146" t="s">
        <v>121</v>
      </c>
    </row>
    <row r="32" spans="1:59" ht="12.75">
      <c r="A32" s="207"/>
      <c r="B32" s="258">
        <v>4</v>
      </c>
      <c r="C32" s="255">
        <v>62598</v>
      </c>
      <c r="D32" s="152">
        <f>BE32-C32</f>
        <v>401323</v>
      </c>
      <c r="E32" s="153">
        <v>6318</v>
      </c>
      <c r="F32" s="10">
        <v>1653</v>
      </c>
      <c r="G32" s="153">
        <v>6450</v>
      </c>
      <c r="H32" s="10">
        <v>457</v>
      </c>
      <c r="I32" s="153">
        <v>5203</v>
      </c>
      <c r="J32" s="14">
        <v>20225</v>
      </c>
      <c r="K32" s="153">
        <v>1514</v>
      </c>
      <c r="L32" s="10">
        <v>1717</v>
      </c>
      <c r="M32" s="153">
        <v>443</v>
      </c>
      <c r="N32" s="14">
        <v>39450</v>
      </c>
      <c r="O32" s="153">
        <v>3323</v>
      </c>
      <c r="P32" s="10">
        <v>205</v>
      </c>
      <c r="Q32" s="153">
        <v>834</v>
      </c>
      <c r="R32" s="10">
        <v>456</v>
      </c>
      <c r="S32" s="153">
        <v>182</v>
      </c>
      <c r="T32" s="10">
        <v>30</v>
      </c>
      <c r="U32" s="153">
        <v>5890</v>
      </c>
      <c r="V32" s="10">
        <v>73</v>
      </c>
      <c r="W32" s="159">
        <v>49168</v>
      </c>
      <c r="X32" s="151">
        <v>8465</v>
      </c>
      <c r="Y32" s="153">
        <v>5196</v>
      </c>
      <c r="Z32" s="10">
        <v>11655</v>
      </c>
      <c r="AA32" s="153">
        <v>1645</v>
      </c>
      <c r="AB32" s="151">
        <v>8929</v>
      </c>
      <c r="AC32" s="153">
        <v>4236</v>
      </c>
      <c r="AD32" s="14">
        <v>48473</v>
      </c>
      <c r="AE32" s="153">
        <v>1395</v>
      </c>
      <c r="AF32" s="10">
        <v>12092</v>
      </c>
      <c r="AG32" s="153">
        <v>1323</v>
      </c>
      <c r="AH32" s="134">
        <v>23724</v>
      </c>
      <c r="AI32" s="159">
        <v>9794</v>
      </c>
      <c r="AJ32" s="10">
        <v>9686</v>
      </c>
      <c r="AK32" s="153">
        <v>6069</v>
      </c>
      <c r="AL32" s="10">
        <v>4920</v>
      </c>
      <c r="AM32" s="153">
        <v>9008</v>
      </c>
      <c r="AN32" s="10">
        <v>7907</v>
      </c>
      <c r="AO32" s="153">
        <v>3781</v>
      </c>
      <c r="AP32" s="14">
        <v>24241</v>
      </c>
      <c r="AQ32" s="153">
        <v>4104</v>
      </c>
      <c r="AR32" s="10">
        <v>1414</v>
      </c>
      <c r="AS32" s="153">
        <v>4290</v>
      </c>
      <c r="AT32" s="10">
        <v>7210</v>
      </c>
      <c r="AU32" s="153">
        <v>1669</v>
      </c>
      <c r="AV32" s="10">
        <v>4866</v>
      </c>
      <c r="AW32" s="153">
        <v>7058</v>
      </c>
      <c r="AX32" s="10">
        <v>5795</v>
      </c>
      <c r="AY32" s="153">
        <v>12642</v>
      </c>
      <c r="AZ32" s="10">
        <v>507</v>
      </c>
      <c r="BA32" s="153">
        <v>1827</v>
      </c>
      <c r="BB32" s="10">
        <v>3159</v>
      </c>
      <c r="BC32" s="153">
        <v>368</v>
      </c>
      <c r="BD32" s="11">
        <v>284</v>
      </c>
      <c r="BE32" s="152">
        <v>463921</v>
      </c>
      <c r="BF32" s="207"/>
      <c r="BG32" s="142">
        <v>4</v>
      </c>
    </row>
    <row r="33" spans="1:59" ht="12.75">
      <c r="A33" s="207"/>
      <c r="B33" s="258">
        <v>5</v>
      </c>
      <c r="C33" s="255">
        <v>65267</v>
      </c>
      <c r="D33" s="152">
        <f>BE33-C33</f>
        <v>477716</v>
      </c>
      <c r="E33" s="153">
        <v>5356</v>
      </c>
      <c r="F33" s="10">
        <v>2308</v>
      </c>
      <c r="G33" s="153">
        <v>7705</v>
      </c>
      <c r="H33" s="10">
        <v>577</v>
      </c>
      <c r="I33" s="153">
        <v>4983</v>
      </c>
      <c r="J33" s="14">
        <v>24746</v>
      </c>
      <c r="K33" s="153">
        <v>1756</v>
      </c>
      <c r="L33" s="10">
        <v>1666</v>
      </c>
      <c r="M33" s="153">
        <v>309</v>
      </c>
      <c r="N33" s="14">
        <v>19037</v>
      </c>
      <c r="O33" s="153">
        <v>2465</v>
      </c>
      <c r="P33" s="10">
        <v>122</v>
      </c>
      <c r="Q33" s="153">
        <v>856</v>
      </c>
      <c r="R33" s="10">
        <v>434</v>
      </c>
      <c r="S33" s="153">
        <v>227</v>
      </c>
      <c r="T33" s="10">
        <v>47</v>
      </c>
      <c r="U33" s="153">
        <v>7152</v>
      </c>
      <c r="V33" s="10">
        <v>108</v>
      </c>
      <c r="W33" s="159">
        <v>68910</v>
      </c>
      <c r="X33" s="151">
        <v>9822</v>
      </c>
      <c r="Y33" s="153">
        <v>5660</v>
      </c>
      <c r="Z33" s="10">
        <v>22539</v>
      </c>
      <c r="AA33" s="153">
        <v>1854</v>
      </c>
      <c r="AB33" s="151">
        <v>11445</v>
      </c>
      <c r="AC33" s="153">
        <v>3619</v>
      </c>
      <c r="AD33" s="14">
        <v>53646</v>
      </c>
      <c r="AE33" s="153">
        <v>1786</v>
      </c>
      <c r="AF33" s="10">
        <v>15757</v>
      </c>
      <c r="AG33" s="153">
        <v>1615</v>
      </c>
      <c r="AH33" s="134">
        <v>26849</v>
      </c>
      <c r="AI33" s="159">
        <v>10008</v>
      </c>
      <c r="AJ33" s="10">
        <v>10095</v>
      </c>
      <c r="AK33" s="153">
        <v>7961</v>
      </c>
      <c r="AL33" s="10">
        <v>5060</v>
      </c>
      <c r="AM33" s="153">
        <v>11997</v>
      </c>
      <c r="AN33" s="10">
        <v>9308</v>
      </c>
      <c r="AO33" s="153">
        <v>6062</v>
      </c>
      <c r="AP33" s="14">
        <v>37521</v>
      </c>
      <c r="AQ33" s="153">
        <v>6054</v>
      </c>
      <c r="AR33" s="10">
        <v>1941</v>
      </c>
      <c r="AS33" s="153">
        <v>6957</v>
      </c>
      <c r="AT33" s="10">
        <v>8984</v>
      </c>
      <c r="AU33" s="153">
        <v>3400</v>
      </c>
      <c r="AV33" s="10">
        <v>7021</v>
      </c>
      <c r="AW33" s="153">
        <v>8507</v>
      </c>
      <c r="AX33" s="10">
        <v>8477</v>
      </c>
      <c r="AY33" s="153">
        <v>15236</v>
      </c>
      <c r="AZ33" s="10">
        <v>653</v>
      </c>
      <c r="BA33" s="153">
        <v>1891</v>
      </c>
      <c r="BB33" s="10">
        <v>6301</v>
      </c>
      <c r="BC33" s="153">
        <v>684</v>
      </c>
      <c r="BD33" s="11">
        <v>242</v>
      </c>
      <c r="BE33" s="152">
        <v>542983</v>
      </c>
      <c r="BF33" s="207"/>
      <c r="BG33" s="92">
        <v>5</v>
      </c>
    </row>
    <row r="34" spans="1:59" ht="12.75">
      <c r="A34" s="207"/>
      <c r="B34" s="259">
        <v>6</v>
      </c>
      <c r="C34" s="255">
        <v>59695</v>
      </c>
      <c r="D34" s="152">
        <f>BE34-C34</f>
        <v>410232</v>
      </c>
      <c r="E34" s="153">
        <v>4121</v>
      </c>
      <c r="F34" s="10">
        <v>1292</v>
      </c>
      <c r="G34" s="153">
        <v>4562</v>
      </c>
      <c r="H34" s="10">
        <v>873</v>
      </c>
      <c r="I34" s="153">
        <v>3856</v>
      </c>
      <c r="J34" s="14">
        <v>19716</v>
      </c>
      <c r="K34" s="153">
        <v>4131</v>
      </c>
      <c r="L34" s="10">
        <v>2170</v>
      </c>
      <c r="M34" s="153">
        <v>227</v>
      </c>
      <c r="N34" s="14">
        <v>15233</v>
      </c>
      <c r="O34" s="153">
        <v>1251</v>
      </c>
      <c r="P34" s="10">
        <v>168</v>
      </c>
      <c r="Q34" s="153">
        <v>1603</v>
      </c>
      <c r="R34" s="10">
        <v>960</v>
      </c>
      <c r="S34" s="153">
        <v>187</v>
      </c>
      <c r="T34" s="10">
        <v>42</v>
      </c>
      <c r="U34" s="153">
        <v>4660</v>
      </c>
      <c r="V34" s="10">
        <v>181</v>
      </c>
      <c r="W34" s="159">
        <v>51234</v>
      </c>
      <c r="X34" s="151">
        <v>8649</v>
      </c>
      <c r="Y34" s="153">
        <v>4642</v>
      </c>
      <c r="Z34" s="10">
        <v>13065</v>
      </c>
      <c r="AA34" s="153">
        <v>2328</v>
      </c>
      <c r="AB34" s="151">
        <v>8170</v>
      </c>
      <c r="AC34" s="153">
        <v>3594</v>
      </c>
      <c r="AD34" s="14">
        <v>30110</v>
      </c>
      <c r="AE34" s="153">
        <v>1141</v>
      </c>
      <c r="AF34" s="10">
        <v>15396</v>
      </c>
      <c r="AG34" s="153">
        <v>1610</v>
      </c>
      <c r="AH34" s="134">
        <v>27022</v>
      </c>
      <c r="AI34" s="159">
        <v>15900</v>
      </c>
      <c r="AJ34" s="10">
        <v>6546</v>
      </c>
      <c r="AK34" s="153">
        <v>5649</v>
      </c>
      <c r="AL34" s="10">
        <v>5781</v>
      </c>
      <c r="AM34" s="153">
        <v>6885</v>
      </c>
      <c r="AN34" s="10">
        <v>6638</v>
      </c>
      <c r="AO34" s="153">
        <v>5670</v>
      </c>
      <c r="AP34" s="14">
        <v>40385</v>
      </c>
      <c r="AQ34" s="153">
        <v>5892</v>
      </c>
      <c r="AR34" s="10">
        <v>2313</v>
      </c>
      <c r="AS34" s="153">
        <v>7071</v>
      </c>
      <c r="AT34" s="10">
        <v>11507</v>
      </c>
      <c r="AU34" s="153">
        <v>3624</v>
      </c>
      <c r="AV34" s="10">
        <v>8456</v>
      </c>
      <c r="AW34" s="153">
        <v>9487</v>
      </c>
      <c r="AX34" s="10">
        <v>9403</v>
      </c>
      <c r="AY34" s="153">
        <v>14415</v>
      </c>
      <c r="AZ34" s="10">
        <v>916</v>
      </c>
      <c r="BA34" s="153">
        <v>2604</v>
      </c>
      <c r="BB34" s="10">
        <v>7324</v>
      </c>
      <c r="BC34" s="153">
        <v>913</v>
      </c>
      <c r="BD34" s="11">
        <v>659</v>
      </c>
      <c r="BE34" s="152">
        <v>469927</v>
      </c>
      <c r="BF34" s="207"/>
      <c r="BG34" s="147">
        <v>6</v>
      </c>
    </row>
    <row r="35" spans="1:59" ht="12.75">
      <c r="A35" s="207"/>
      <c r="B35" s="260" t="s">
        <v>109</v>
      </c>
      <c r="C35" s="126">
        <f>SUM(C32:C34)</f>
        <v>187560</v>
      </c>
      <c r="D35" s="126">
        <f aca="true" t="shared" si="10" ref="D35:BE35">SUM(D32:D34)</f>
        <v>1289271</v>
      </c>
      <c r="E35" s="184">
        <f t="shared" si="10"/>
        <v>15795</v>
      </c>
      <c r="F35" s="236">
        <f t="shared" si="10"/>
        <v>5253</v>
      </c>
      <c r="G35" s="184">
        <f t="shared" si="10"/>
        <v>18717</v>
      </c>
      <c r="H35" s="236">
        <f t="shared" si="10"/>
        <v>1907</v>
      </c>
      <c r="I35" s="184">
        <f t="shared" si="10"/>
        <v>14042</v>
      </c>
      <c r="J35" s="236">
        <f t="shared" si="10"/>
        <v>64687</v>
      </c>
      <c r="K35" s="184">
        <f t="shared" si="10"/>
        <v>7401</v>
      </c>
      <c r="L35" s="236">
        <f t="shared" si="10"/>
        <v>5553</v>
      </c>
      <c r="M35" s="184">
        <f t="shared" si="10"/>
        <v>979</v>
      </c>
      <c r="N35" s="236">
        <f t="shared" si="10"/>
        <v>73720</v>
      </c>
      <c r="O35" s="184">
        <f t="shared" si="10"/>
        <v>7039</v>
      </c>
      <c r="P35" s="236">
        <f t="shared" si="10"/>
        <v>495</v>
      </c>
      <c r="Q35" s="184">
        <f t="shared" si="10"/>
        <v>3293</v>
      </c>
      <c r="R35" s="236">
        <f t="shared" si="10"/>
        <v>1850</v>
      </c>
      <c r="S35" s="184">
        <f t="shared" si="10"/>
        <v>596</v>
      </c>
      <c r="T35" s="236">
        <f t="shared" si="10"/>
        <v>119</v>
      </c>
      <c r="U35" s="184">
        <f t="shared" si="10"/>
        <v>17702</v>
      </c>
      <c r="V35" s="236">
        <f t="shared" si="10"/>
        <v>362</v>
      </c>
      <c r="W35" s="184">
        <f t="shared" si="10"/>
        <v>169312</v>
      </c>
      <c r="X35" s="236">
        <f t="shared" si="10"/>
        <v>26936</v>
      </c>
      <c r="Y35" s="184">
        <f t="shared" si="10"/>
        <v>15498</v>
      </c>
      <c r="Z35" s="236">
        <f t="shared" si="10"/>
        <v>47259</v>
      </c>
      <c r="AA35" s="184">
        <f t="shared" si="10"/>
        <v>5827</v>
      </c>
      <c r="AB35" s="236">
        <f t="shared" si="10"/>
        <v>28544</v>
      </c>
      <c r="AC35" s="184">
        <f t="shared" si="10"/>
        <v>11449</v>
      </c>
      <c r="AD35" s="236">
        <f t="shared" si="10"/>
        <v>132229</v>
      </c>
      <c r="AE35" s="184">
        <f t="shared" si="10"/>
        <v>4322</v>
      </c>
      <c r="AF35" s="236">
        <f t="shared" si="10"/>
        <v>43245</v>
      </c>
      <c r="AG35" s="184">
        <f t="shared" si="10"/>
        <v>4548</v>
      </c>
      <c r="AH35" s="236">
        <f t="shared" si="10"/>
        <v>77595</v>
      </c>
      <c r="AI35" s="184">
        <f t="shared" si="10"/>
        <v>35702</v>
      </c>
      <c r="AJ35" s="236">
        <f t="shared" si="10"/>
        <v>26327</v>
      </c>
      <c r="AK35" s="184">
        <f t="shared" si="10"/>
        <v>19679</v>
      </c>
      <c r="AL35" s="236">
        <f t="shared" si="10"/>
        <v>15761</v>
      </c>
      <c r="AM35" s="184">
        <f t="shared" si="10"/>
        <v>27890</v>
      </c>
      <c r="AN35" s="236">
        <f t="shared" si="10"/>
        <v>23853</v>
      </c>
      <c r="AO35" s="184">
        <f t="shared" si="10"/>
        <v>15513</v>
      </c>
      <c r="AP35" s="236">
        <f t="shared" si="10"/>
        <v>102147</v>
      </c>
      <c r="AQ35" s="184">
        <f t="shared" si="10"/>
        <v>16050</v>
      </c>
      <c r="AR35" s="236">
        <f t="shared" si="10"/>
        <v>5668</v>
      </c>
      <c r="AS35" s="184">
        <f t="shared" si="10"/>
        <v>18318</v>
      </c>
      <c r="AT35" s="236">
        <f t="shared" si="10"/>
        <v>27701</v>
      </c>
      <c r="AU35" s="184">
        <f t="shared" si="10"/>
        <v>8693</v>
      </c>
      <c r="AV35" s="236">
        <f t="shared" si="10"/>
        <v>20343</v>
      </c>
      <c r="AW35" s="184">
        <f t="shared" si="10"/>
        <v>25052</v>
      </c>
      <c r="AX35" s="236">
        <f t="shared" si="10"/>
        <v>23675</v>
      </c>
      <c r="AY35" s="184">
        <f t="shared" si="10"/>
        <v>42293</v>
      </c>
      <c r="AZ35" s="236">
        <f t="shared" si="10"/>
        <v>2076</v>
      </c>
      <c r="BA35" s="184">
        <f t="shared" si="10"/>
        <v>6322</v>
      </c>
      <c r="BB35" s="236">
        <f t="shared" si="10"/>
        <v>16784</v>
      </c>
      <c r="BC35" s="236">
        <f t="shared" si="10"/>
        <v>1965</v>
      </c>
      <c r="BD35" s="184">
        <f t="shared" si="10"/>
        <v>1185</v>
      </c>
      <c r="BE35" s="191">
        <f t="shared" si="10"/>
        <v>1476831</v>
      </c>
      <c r="BF35" s="207"/>
      <c r="BG35" s="94" t="s">
        <v>109</v>
      </c>
    </row>
    <row r="36" spans="1:59" ht="12.75">
      <c r="A36" s="207"/>
      <c r="B36" s="225" t="s">
        <v>120</v>
      </c>
      <c r="C36" s="127">
        <v>105.9</v>
      </c>
      <c r="D36" s="129">
        <v>97.6</v>
      </c>
      <c r="E36" s="180">
        <f>E35/E12*100</f>
        <v>97.2179479288484</v>
      </c>
      <c r="F36" s="237">
        <f aca="true" t="shared" si="11" ref="F36:BE36">F35/F12*100</f>
        <v>89.09430122116689</v>
      </c>
      <c r="G36" s="180">
        <f t="shared" si="11"/>
        <v>81.20173535791757</v>
      </c>
      <c r="H36" s="237">
        <f t="shared" si="11"/>
        <v>106.35805911879532</v>
      </c>
      <c r="I36" s="180">
        <f t="shared" si="11"/>
        <v>115.91546970447418</v>
      </c>
      <c r="J36" s="237">
        <f t="shared" si="11"/>
        <v>90.30209118574979</v>
      </c>
      <c r="K36" s="180">
        <f t="shared" si="11"/>
        <v>63.218587170069185</v>
      </c>
      <c r="L36" s="237">
        <f t="shared" si="11"/>
        <v>120.19480519480518</v>
      </c>
      <c r="M36" s="180">
        <f t="shared" si="11"/>
        <v>106.52883569096845</v>
      </c>
      <c r="N36" s="237">
        <f t="shared" si="11"/>
        <v>90.52729818012133</v>
      </c>
      <c r="O36" s="180">
        <f t="shared" si="11"/>
        <v>93.89088968920902</v>
      </c>
      <c r="P36" s="237">
        <f t="shared" si="11"/>
        <v>99.3975903614458</v>
      </c>
      <c r="Q36" s="180">
        <f t="shared" si="11"/>
        <v>79.6372430471584</v>
      </c>
      <c r="R36" s="237">
        <f t="shared" si="11"/>
        <v>97.36842105263158</v>
      </c>
      <c r="S36" s="180">
        <f t="shared" si="11"/>
        <v>75.63451776649747</v>
      </c>
      <c r="T36" s="237">
        <f t="shared" si="11"/>
        <v>68.78612716763006</v>
      </c>
      <c r="U36" s="180">
        <f t="shared" si="11"/>
        <v>90.31171878985766</v>
      </c>
      <c r="V36" s="237">
        <f t="shared" si="11"/>
        <v>97.31182795698925</v>
      </c>
      <c r="W36" s="180">
        <f t="shared" si="11"/>
        <v>88.40665222045271</v>
      </c>
      <c r="X36" s="237">
        <f t="shared" si="11"/>
        <v>98.6847407950174</v>
      </c>
      <c r="Y36" s="180">
        <f t="shared" si="11"/>
        <v>108.8419130556921</v>
      </c>
      <c r="Z36" s="237">
        <f t="shared" si="11"/>
        <v>96.94153846153846</v>
      </c>
      <c r="AA36" s="180">
        <f t="shared" si="11"/>
        <v>101.18076054870637</v>
      </c>
      <c r="AB36" s="237">
        <f t="shared" si="11"/>
        <v>96.31854226421461</v>
      </c>
      <c r="AC36" s="180">
        <f t="shared" si="11"/>
        <v>108.06040585181688</v>
      </c>
      <c r="AD36" s="237">
        <f t="shared" si="11"/>
        <v>106.67672424225312</v>
      </c>
      <c r="AE36" s="180">
        <f t="shared" si="11"/>
        <v>83.24345146379045</v>
      </c>
      <c r="AF36" s="237">
        <f t="shared" si="11"/>
        <v>103.37532569980637</v>
      </c>
      <c r="AG36" s="180">
        <f t="shared" si="11"/>
        <v>90.8328340323547</v>
      </c>
      <c r="AH36" s="237">
        <f t="shared" si="11"/>
        <v>102.3316233004075</v>
      </c>
      <c r="AI36" s="180">
        <f t="shared" si="11"/>
        <v>77.83809710685242</v>
      </c>
      <c r="AJ36" s="237">
        <f t="shared" si="11"/>
        <v>117.01408951508955</v>
      </c>
      <c r="AK36" s="180">
        <f t="shared" si="11"/>
        <v>104.5143130277763</v>
      </c>
      <c r="AL36" s="237">
        <f t="shared" si="11"/>
        <v>114.33442147261516</v>
      </c>
      <c r="AM36" s="180">
        <f t="shared" si="11"/>
        <v>130.96356123215628</v>
      </c>
      <c r="AN36" s="237">
        <f t="shared" si="11"/>
        <v>96.01110932217034</v>
      </c>
      <c r="AO36" s="180">
        <f t="shared" si="11"/>
        <v>91.86356368804405</v>
      </c>
      <c r="AP36" s="237">
        <f t="shared" si="11"/>
        <v>98.26173115031649</v>
      </c>
      <c r="AQ36" s="180">
        <f t="shared" si="11"/>
        <v>108.49726221861691</v>
      </c>
      <c r="AR36" s="237">
        <f t="shared" si="11"/>
        <v>81.96673897324656</v>
      </c>
      <c r="AS36" s="180">
        <f t="shared" si="11"/>
        <v>109.36119402985074</v>
      </c>
      <c r="AT36" s="237">
        <f t="shared" si="11"/>
        <v>104.14301289522163</v>
      </c>
      <c r="AU36" s="180">
        <f t="shared" si="11"/>
        <v>100.67168500289519</v>
      </c>
      <c r="AV36" s="237">
        <f t="shared" si="11"/>
        <v>120.40127840909092</v>
      </c>
      <c r="AW36" s="180">
        <f t="shared" si="11"/>
        <v>87.82779413826954</v>
      </c>
      <c r="AX36" s="237">
        <f t="shared" si="11"/>
        <v>99.4998739177944</v>
      </c>
      <c r="AY36" s="180">
        <f t="shared" si="11"/>
        <v>117.28508042151968</v>
      </c>
      <c r="AZ36" s="237">
        <f t="shared" si="11"/>
        <v>124.68468468468468</v>
      </c>
      <c r="BA36" s="180">
        <f t="shared" si="11"/>
        <v>102.0500403551251</v>
      </c>
      <c r="BB36" s="237">
        <f t="shared" si="11"/>
        <v>92.6473835283727</v>
      </c>
      <c r="BC36" s="237">
        <f t="shared" si="11"/>
        <v>88.55340243352862</v>
      </c>
      <c r="BD36" s="180">
        <f t="shared" si="11"/>
        <v>87.4538745387454</v>
      </c>
      <c r="BE36" s="198">
        <f t="shared" si="11"/>
        <v>98.61956870871043</v>
      </c>
      <c r="BF36" s="207"/>
      <c r="BG36" s="145" t="s">
        <v>120</v>
      </c>
    </row>
    <row r="37" spans="1:59" ht="13.5" thickBot="1">
      <c r="A37" s="207"/>
      <c r="B37" s="226" t="s">
        <v>121</v>
      </c>
      <c r="C37" s="128">
        <f>C35-C12</f>
        <v>10512</v>
      </c>
      <c r="D37" s="128">
        <f aca="true" t="shared" si="12" ref="D37:BE37">D35-D12</f>
        <v>-31184</v>
      </c>
      <c r="E37" s="185">
        <f>E35-E12</f>
        <v>-452</v>
      </c>
      <c r="F37" s="238">
        <f t="shared" si="12"/>
        <v>-643</v>
      </c>
      <c r="G37" s="185">
        <f t="shared" si="12"/>
        <v>-4333</v>
      </c>
      <c r="H37" s="238">
        <f t="shared" si="12"/>
        <v>114</v>
      </c>
      <c r="I37" s="185">
        <f t="shared" si="12"/>
        <v>1928</v>
      </c>
      <c r="J37" s="238">
        <f t="shared" si="12"/>
        <v>-6947</v>
      </c>
      <c r="K37" s="185">
        <f t="shared" si="12"/>
        <v>-4306</v>
      </c>
      <c r="L37" s="238">
        <f t="shared" si="12"/>
        <v>933</v>
      </c>
      <c r="M37" s="185">
        <f t="shared" si="12"/>
        <v>60</v>
      </c>
      <c r="N37" s="238">
        <f t="shared" si="12"/>
        <v>-7714</v>
      </c>
      <c r="O37" s="185">
        <f t="shared" si="12"/>
        <v>-458</v>
      </c>
      <c r="P37" s="238">
        <f t="shared" si="12"/>
        <v>-3</v>
      </c>
      <c r="Q37" s="185">
        <f t="shared" si="12"/>
        <v>-842</v>
      </c>
      <c r="R37" s="238">
        <f t="shared" si="12"/>
        <v>-50</v>
      </c>
      <c r="S37" s="185">
        <f t="shared" si="12"/>
        <v>-192</v>
      </c>
      <c r="T37" s="238">
        <f t="shared" si="12"/>
        <v>-54</v>
      </c>
      <c r="U37" s="185">
        <f t="shared" si="12"/>
        <v>-1899</v>
      </c>
      <c r="V37" s="238">
        <f t="shared" si="12"/>
        <v>-10</v>
      </c>
      <c r="W37" s="185">
        <f t="shared" si="12"/>
        <v>-22203</v>
      </c>
      <c r="X37" s="238">
        <f t="shared" si="12"/>
        <v>-359</v>
      </c>
      <c r="Y37" s="185">
        <f t="shared" si="12"/>
        <v>1259</v>
      </c>
      <c r="Z37" s="238">
        <f t="shared" si="12"/>
        <v>-1491</v>
      </c>
      <c r="AA37" s="185">
        <f t="shared" si="12"/>
        <v>68</v>
      </c>
      <c r="AB37" s="238">
        <f t="shared" si="12"/>
        <v>-1091</v>
      </c>
      <c r="AC37" s="185">
        <f t="shared" si="12"/>
        <v>854</v>
      </c>
      <c r="AD37" s="238">
        <f t="shared" si="12"/>
        <v>8276</v>
      </c>
      <c r="AE37" s="185">
        <f t="shared" si="12"/>
        <v>-870</v>
      </c>
      <c r="AF37" s="238">
        <f t="shared" si="12"/>
        <v>1412</v>
      </c>
      <c r="AG37" s="185">
        <f t="shared" si="12"/>
        <v>-459</v>
      </c>
      <c r="AH37" s="238">
        <f t="shared" si="12"/>
        <v>1768</v>
      </c>
      <c r="AI37" s="185">
        <f t="shared" si="12"/>
        <v>-10165</v>
      </c>
      <c r="AJ37" s="238">
        <f t="shared" si="12"/>
        <v>3828</v>
      </c>
      <c r="AK37" s="185">
        <f t="shared" si="12"/>
        <v>850</v>
      </c>
      <c r="AL37" s="238">
        <f t="shared" si="12"/>
        <v>1976</v>
      </c>
      <c r="AM37" s="185">
        <f t="shared" si="12"/>
        <v>6594</v>
      </c>
      <c r="AN37" s="238">
        <f t="shared" si="12"/>
        <v>-991</v>
      </c>
      <c r="AO37" s="185">
        <f t="shared" si="12"/>
        <v>-1374</v>
      </c>
      <c r="AP37" s="238">
        <f t="shared" si="12"/>
        <v>-1807</v>
      </c>
      <c r="AQ37" s="185">
        <f t="shared" si="12"/>
        <v>1257</v>
      </c>
      <c r="AR37" s="238">
        <f t="shared" si="12"/>
        <v>-1247</v>
      </c>
      <c r="AS37" s="185">
        <f t="shared" si="12"/>
        <v>1568</v>
      </c>
      <c r="AT37" s="238">
        <f t="shared" si="12"/>
        <v>1102</v>
      </c>
      <c r="AU37" s="185">
        <f t="shared" si="12"/>
        <v>58</v>
      </c>
      <c r="AV37" s="238">
        <f t="shared" si="12"/>
        <v>3447</v>
      </c>
      <c r="AW37" s="185">
        <f t="shared" si="12"/>
        <v>-3472</v>
      </c>
      <c r="AX37" s="238">
        <f t="shared" si="12"/>
        <v>-119</v>
      </c>
      <c r="AY37" s="185">
        <f t="shared" si="12"/>
        <v>6233</v>
      </c>
      <c r="AZ37" s="238">
        <f t="shared" si="12"/>
        <v>411</v>
      </c>
      <c r="BA37" s="185">
        <f t="shared" si="12"/>
        <v>127</v>
      </c>
      <c r="BB37" s="238">
        <f t="shared" si="12"/>
        <v>-1332</v>
      </c>
      <c r="BC37" s="238">
        <f t="shared" si="12"/>
        <v>-254</v>
      </c>
      <c r="BD37" s="185">
        <f t="shared" si="12"/>
        <v>-170</v>
      </c>
      <c r="BE37" s="192">
        <f t="shared" si="12"/>
        <v>-20672</v>
      </c>
      <c r="BF37" s="207"/>
      <c r="BG37" s="146" t="s">
        <v>121</v>
      </c>
    </row>
    <row r="38" spans="1:59" ht="15.75" customHeight="1">
      <c r="A38" s="207"/>
      <c r="B38" s="252" t="s">
        <v>113</v>
      </c>
      <c r="C38" s="70">
        <f>C29+C35</f>
        <v>361788</v>
      </c>
      <c r="D38" s="70">
        <f aca="true" t="shared" si="13" ref="D38:BE38">D29+D35</f>
        <v>2103876</v>
      </c>
      <c r="E38" s="186">
        <f t="shared" si="13"/>
        <v>27412</v>
      </c>
      <c r="F38" s="239">
        <f t="shared" si="13"/>
        <v>7989</v>
      </c>
      <c r="G38" s="186">
        <f t="shared" si="13"/>
        <v>35050</v>
      </c>
      <c r="H38" s="239">
        <f t="shared" si="13"/>
        <v>2671</v>
      </c>
      <c r="I38" s="186">
        <f t="shared" si="13"/>
        <v>19447</v>
      </c>
      <c r="J38" s="239">
        <f t="shared" si="13"/>
        <v>106676</v>
      </c>
      <c r="K38" s="186">
        <f t="shared" si="13"/>
        <v>11741</v>
      </c>
      <c r="L38" s="239">
        <f t="shared" si="13"/>
        <v>10470</v>
      </c>
      <c r="M38" s="186">
        <f t="shared" si="13"/>
        <v>1293</v>
      </c>
      <c r="N38" s="239">
        <f t="shared" si="13"/>
        <v>136574</v>
      </c>
      <c r="O38" s="186">
        <f t="shared" si="13"/>
        <v>10700</v>
      </c>
      <c r="P38" s="239">
        <f t="shared" si="13"/>
        <v>887</v>
      </c>
      <c r="Q38" s="186">
        <f t="shared" si="13"/>
        <v>5710</v>
      </c>
      <c r="R38" s="239">
        <f t="shared" si="13"/>
        <v>3103</v>
      </c>
      <c r="S38" s="186">
        <f t="shared" si="13"/>
        <v>988</v>
      </c>
      <c r="T38" s="239">
        <f t="shared" si="13"/>
        <v>236</v>
      </c>
      <c r="U38" s="186">
        <f t="shared" si="13"/>
        <v>30656</v>
      </c>
      <c r="V38" s="239">
        <f t="shared" si="13"/>
        <v>708</v>
      </c>
      <c r="W38" s="186">
        <f t="shared" si="13"/>
        <v>275466</v>
      </c>
      <c r="X38" s="239">
        <f t="shared" si="13"/>
        <v>42260</v>
      </c>
      <c r="Y38" s="186">
        <f t="shared" si="13"/>
        <v>24207</v>
      </c>
      <c r="Z38" s="239">
        <f t="shared" si="13"/>
        <v>66766</v>
      </c>
      <c r="AA38" s="186">
        <f t="shared" si="13"/>
        <v>9076</v>
      </c>
      <c r="AB38" s="239">
        <f t="shared" si="13"/>
        <v>47832</v>
      </c>
      <c r="AC38" s="186">
        <f t="shared" si="13"/>
        <v>18804</v>
      </c>
      <c r="AD38" s="239">
        <f t="shared" si="13"/>
        <v>253066</v>
      </c>
      <c r="AE38" s="186">
        <f t="shared" si="13"/>
        <v>11475</v>
      </c>
      <c r="AF38" s="239">
        <f t="shared" si="13"/>
        <v>80144</v>
      </c>
      <c r="AG38" s="186">
        <f t="shared" si="13"/>
        <v>6819</v>
      </c>
      <c r="AH38" s="239">
        <f t="shared" si="13"/>
        <v>137900</v>
      </c>
      <c r="AI38" s="186">
        <f t="shared" si="13"/>
        <v>58952</v>
      </c>
      <c r="AJ38" s="239">
        <f t="shared" si="13"/>
        <v>35046</v>
      </c>
      <c r="AK38" s="186">
        <f t="shared" si="13"/>
        <v>29780</v>
      </c>
      <c r="AL38" s="239">
        <f t="shared" si="13"/>
        <v>23534</v>
      </c>
      <c r="AM38" s="186">
        <f t="shared" si="13"/>
        <v>45768</v>
      </c>
      <c r="AN38" s="239">
        <f t="shared" si="13"/>
        <v>39256</v>
      </c>
      <c r="AO38" s="186">
        <f t="shared" si="13"/>
        <v>20131</v>
      </c>
      <c r="AP38" s="239">
        <f t="shared" si="13"/>
        <v>136693</v>
      </c>
      <c r="AQ38" s="186">
        <f t="shared" si="13"/>
        <v>22993</v>
      </c>
      <c r="AR38" s="239">
        <f t="shared" si="13"/>
        <v>9033</v>
      </c>
      <c r="AS38" s="186">
        <f t="shared" si="13"/>
        <v>26460</v>
      </c>
      <c r="AT38" s="239">
        <f t="shared" si="13"/>
        <v>41767</v>
      </c>
      <c r="AU38" s="186">
        <f t="shared" si="13"/>
        <v>11177</v>
      </c>
      <c r="AV38" s="239">
        <f t="shared" si="13"/>
        <v>34546</v>
      </c>
      <c r="AW38" s="186">
        <f t="shared" si="13"/>
        <v>42717</v>
      </c>
      <c r="AX38" s="239">
        <f t="shared" si="13"/>
        <v>34484</v>
      </c>
      <c r="AY38" s="186">
        <f t="shared" si="13"/>
        <v>63204</v>
      </c>
      <c r="AZ38" s="239">
        <f t="shared" si="13"/>
        <v>3038</v>
      </c>
      <c r="BA38" s="186">
        <f t="shared" si="13"/>
        <v>10531</v>
      </c>
      <c r="BB38" s="239">
        <f t="shared" si="13"/>
        <v>24033</v>
      </c>
      <c r="BC38" s="239">
        <f t="shared" si="13"/>
        <v>2598</v>
      </c>
      <c r="BD38" s="186">
        <f t="shared" si="13"/>
        <v>2009</v>
      </c>
      <c r="BE38" s="193">
        <f t="shared" si="13"/>
        <v>2465664</v>
      </c>
      <c r="BF38" s="207"/>
      <c r="BG38" s="148" t="s">
        <v>113</v>
      </c>
    </row>
    <row r="39" spans="1:59" ht="12.75">
      <c r="A39" s="207"/>
      <c r="B39" s="225" t="s">
        <v>120</v>
      </c>
      <c r="C39" s="71">
        <f>C38/C13*100</f>
        <v>107.63880004641295</v>
      </c>
      <c r="D39" s="71">
        <f aca="true" t="shared" si="14" ref="D39:BE39">D38/D13*100</f>
        <v>99.29592022631742</v>
      </c>
      <c r="E39" s="230">
        <f t="shared" si="14"/>
        <v>95.70560715033866</v>
      </c>
      <c r="F39" s="240">
        <f t="shared" si="14"/>
        <v>94.4103048924604</v>
      </c>
      <c r="G39" s="230">
        <f t="shared" si="14"/>
        <v>105.55639210962204</v>
      </c>
      <c r="H39" s="240">
        <f t="shared" si="14"/>
        <v>94.71631205673758</v>
      </c>
      <c r="I39" s="230">
        <f t="shared" si="14"/>
        <v>110.37516317611669</v>
      </c>
      <c r="J39" s="240">
        <f t="shared" si="14"/>
        <v>94.91507327099144</v>
      </c>
      <c r="K39" s="230">
        <f t="shared" si="14"/>
        <v>62.97806147079332</v>
      </c>
      <c r="L39" s="240">
        <f t="shared" si="14"/>
        <v>112.99374055687458</v>
      </c>
      <c r="M39" s="230">
        <f t="shared" si="14"/>
        <v>107.12510356255179</v>
      </c>
      <c r="N39" s="240">
        <f t="shared" si="14"/>
        <v>88.08668451094843</v>
      </c>
      <c r="O39" s="230">
        <f t="shared" si="14"/>
        <v>85.1368555060471</v>
      </c>
      <c r="P39" s="240">
        <f t="shared" si="14"/>
        <v>87.2173058013766</v>
      </c>
      <c r="Q39" s="230">
        <f t="shared" si="14"/>
        <v>89.94959042218021</v>
      </c>
      <c r="R39" s="240">
        <f t="shared" si="14"/>
        <v>107.48181503290613</v>
      </c>
      <c r="S39" s="230">
        <f t="shared" si="14"/>
        <v>74.73524962178517</v>
      </c>
      <c r="T39" s="240">
        <f t="shared" si="14"/>
        <v>80.82191780821918</v>
      </c>
      <c r="U39" s="230">
        <f t="shared" si="14"/>
        <v>90.13554438269972</v>
      </c>
      <c r="V39" s="240">
        <f t="shared" si="14"/>
        <v>116.25615763546797</v>
      </c>
      <c r="W39" s="230">
        <f t="shared" si="14"/>
        <v>93.37608938092994</v>
      </c>
      <c r="X39" s="240">
        <f t="shared" si="14"/>
        <v>96.26862271629687</v>
      </c>
      <c r="Y39" s="230">
        <f t="shared" si="14"/>
        <v>113.18028801196934</v>
      </c>
      <c r="Z39" s="240">
        <f t="shared" si="14"/>
        <v>94.51986919036766</v>
      </c>
      <c r="AA39" s="230">
        <f t="shared" si="14"/>
        <v>99.68149368478858</v>
      </c>
      <c r="AB39" s="240">
        <f t="shared" si="14"/>
        <v>101.53473858498376</v>
      </c>
      <c r="AC39" s="230">
        <f t="shared" si="14"/>
        <v>111.64281897524194</v>
      </c>
      <c r="AD39" s="240">
        <f t="shared" si="14"/>
        <v>110.7640727788404</v>
      </c>
      <c r="AE39" s="230">
        <f t="shared" si="14"/>
        <v>89.9012848636791</v>
      </c>
      <c r="AF39" s="240">
        <f t="shared" si="14"/>
        <v>101.39804400359316</v>
      </c>
      <c r="AG39" s="230">
        <f t="shared" si="14"/>
        <v>81.40145636862839</v>
      </c>
      <c r="AH39" s="240">
        <f t="shared" si="14"/>
        <v>100.67677571492193</v>
      </c>
      <c r="AI39" s="230">
        <f t="shared" si="14"/>
        <v>83.10004087904032</v>
      </c>
      <c r="AJ39" s="240">
        <f t="shared" si="14"/>
        <v>114.89738377811291</v>
      </c>
      <c r="AK39" s="230">
        <f t="shared" si="14"/>
        <v>111.79937680669745</v>
      </c>
      <c r="AL39" s="240">
        <f t="shared" si="14"/>
        <v>114.83360983702546</v>
      </c>
      <c r="AM39" s="230">
        <f t="shared" si="14"/>
        <v>126.60230699012476</v>
      </c>
      <c r="AN39" s="240">
        <f t="shared" si="14"/>
        <v>92.5870893181443</v>
      </c>
      <c r="AO39" s="230">
        <f t="shared" si="14"/>
        <v>93.59337951555163</v>
      </c>
      <c r="AP39" s="240">
        <f t="shared" si="14"/>
        <v>98.76519125446164</v>
      </c>
      <c r="AQ39" s="230">
        <f t="shared" si="14"/>
        <v>109.33948357030768</v>
      </c>
      <c r="AR39" s="240">
        <f t="shared" si="14"/>
        <v>98.7105234400612</v>
      </c>
      <c r="AS39" s="230">
        <f t="shared" si="14"/>
        <v>114.48598130841121</v>
      </c>
      <c r="AT39" s="240">
        <f t="shared" si="14"/>
        <v>110.69090716349083</v>
      </c>
      <c r="AU39" s="230">
        <f t="shared" si="14"/>
        <v>103.64428783382789</v>
      </c>
      <c r="AV39" s="240">
        <f t="shared" si="14"/>
        <v>122.93512686381267</v>
      </c>
      <c r="AW39" s="230">
        <f t="shared" si="14"/>
        <v>87.78307508939214</v>
      </c>
      <c r="AX39" s="240">
        <f t="shared" si="14"/>
        <v>95.58974358974359</v>
      </c>
      <c r="AY39" s="230">
        <f t="shared" si="14"/>
        <v>106.96045083007564</v>
      </c>
      <c r="AZ39" s="240">
        <f t="shared" si="14"/>
        <v>116.98113207547169</v>
      </c>
      <c r="BA39" s="230">
        <f t="shared" si="14"/>
        <v>106.25567551205731</v>
      </c>
      <c r="BB39" s="240">
        <f t="shared" si="14"/>
        <v>96.64615755820968</v>
      </c>
      <c r="BC39" s="240">
        <f t="shared" si="14"/>
        <v>90.87093389296957</v>
      </c>
      <c r="BD39" s="71">
        <f t="shared" si="14"/>
        <v>110.38461538461539</v>
      </c>
      <c r="BE39" s="71">
        <f t="shared" si="14"/>
        <v>100.43818360532599</v>
      </c>
      <c r="BF39" s="207"/>
      <c r="BG39" s="145" t="s">
        <v>120</v>
      </c>
    </row>
    <row r="40" spans="1:59" ht="13.5" thickBot="1">
      <c r="A40" s="207"/>
      <c r="B40" s="226" t="s">
        <v>121</v>
      </c>
      <c r="C40" s="72">
        <f>C38-C13</f>
        <v>25675</v>
      </c>
      <c r="D40" s="72">
        <f aca="true" t="shared" si="15" ref="D40:BE40">D38-D13</f>
        <v>-14918</v>
      </c>
      <c r="E40" s="187">
        <f t="shared" si="15"/>
        <v>-1230</v>
      </c>
      <c r="F40" s="241">
        <f t="shared" si="15"/>
        <v>-473</v>
      </c>
      <c r="G40" s="187">
        <f t="shared" si="15"/>
        <v>1845</v>
      </c>
      <c r="H40" s="241">
        <f t="shared" si="15"/>
        <v>-149</v>
      </c>
      <c r="I40" s="187">
        <f t="shared" si="15"/>
        <v>1828</v>
      </c>
      <c r="J40" s="241">
        <f t="shared" si="15"/>
        <v>-5715</v>
      </c>
      <c r="K40" s="187">
        <f t="shared" si="15"/>
        <v>-6902</v>
      </c>
      <c r="L40" s="241">
        <f t="shared" si="15"/>
        <v>1204</v>
      </c>
      <c r="M40" s="187">
        <f t="shared" si="15"/>
        <v>86</v>
      </c>
      <c r="N40" s="241">
        <f t="shared" si="15"/>
        <v>-18471</v>
      </c>
      <c r="O40" s="187">
        <f t="shared" si="15"/>
        <v>-1868</v>
      </c>
      <c r="P40" s="241">
        <f t="shared" si="15"/>
        <v>-130</v>
      </c>
      <c r="Q40" s="187">
        <f t="shared" si="15"/>
        <v>-638</v>
      </c>
      <c r="R40" s="241">
        <f t="shared" si="15"/>
        <v>216</v>
      </c>
      <c r="S40" s="187">
        <f t="shared" si="15"/>
        <v>-334</v>
      </c>
      <c r="T40" s="241">
        <f t="shared" si="15"/>
        <v>-56</v>
      </c>
      <c r="U40" s="187">
        <f t="shared" si="15"/>
        <v>-3355</v>
      </c>
      <c r="V40" s="241">
        <f t="shared" si="15"/>
        <v>99</v>
      </c>
      <c r="W40" s="187">
        <f t="shared" si="15"/>
        <v>-19541</v>
      </c>
      <c r="X40" s="241">
        <f t="shared" si="15"/>
        <v>-1638</v>
      </c>
      <c r="Y40" s="187">
        <f t="shared" si="15"/>
        <v>2819</v>
      </c>
      <c r="Z40" s="241">
        <f t="shared" si="15"/>
        <v>-3871</v>
      </c>
      <c r="AA40" s="187">
        <f t="shared" si="15"/>
        <v>-29</v>
      </c>
      <c r="AB40" s="241">
        <f t="shared" si="15"/>
        <v>723</v>
      </c>
      <c r="AC40" s="187">
        <f t="shared" si="15"/>
        <v>1961</v>
      </c>
      <c r="AD40" s="241">
        <f t="shared" si="15"/>
        <v>24593</v>
      </c>
      <c r="AE40" s="187">
        <f t="shared" si="15"/>
        <v>-1289</v>
      </c>
      <c r="AF40" s="241">
        <f t="shared" si="15"/>
        <v>1105</v>
      </c>
      <c r="AG40" s="187">
        <f t="shared" si="15"/>
        <v>-1558</v>
      </c>
      <c r="AH40" s="241">
        <f t="shared" si="15"/>
        <v>927</v>
      </c>
      <c r="AI40" s="187">
        <f t="shared" si="15"/>
        <v>-11989</v>
      </c>
      <c r="AJ40" s="241">
        <f t="shared" si="15"/>
        <v>4544</v>
      </c>
      <c r="AK40" s="187">
        <f t="shared" si="15"/>
        <v>3143</v>
      </c>
      <c r="AL40" s="241">
        <f t="shared" si="15"/>
        <v>3040</v>
      </c>
      <c r="AM40" s="187">
        <f t="shared" si="15"/>
        <v>9617</v>
      </c>
      <c r="AN40" s="241">
        <f t="shared" si="15"/>
        <v>-3143</v>
      </c>
      <c r="AO40" s="187">
        <f t="shared" si="15"/>
        <v>-1378</v>
      </c>
      <c r="AP40" s="241">
        <f t="shared" si="15"/>
        <v>-1709</v>
      </c>
      <c r="AQ40" s="187">
        <f t="shared" si="15"/>
        <v>1964</v>
      </c>
      <c r="AR40" s="241">
        <f t="shared" si="15"/>
        <v>-118</v>
      </c>
      <c r="AS40" s="187">
        <f t="shared" si="15"/>
        <v>3348</v>
      </c>
      <c r="AT40" s="241">
        <f t="shared" si="15"/>
        <v>4034</v>
      </c>
      <c r="AU40" s="187">
        <f t="shared" si="15"/>
        <v>393</v>
      </c>
      <c r="AV40" s="241">
        <f t="shared" si="15"/>
        <v>6445</v>
      </c>
      <c r="AW40" s="187">
        <f t="shared" si="15"/>
        <v>-5945</v>
      </c>
      <c r="AX40" s="241">
        <f t="shared" si="15"/>
        <v>-1591</v>
      </c>
      <c r="AY40" s="187">
        <f t="shared" si="15"/>
        <v>4113</v>
      </c>
      <c r="AZ40" s="241">
        <f t="shared" si="15"/>
        <v>441</v>
      </c>
      <c r="BA40" s="187">
        <f t="shared" si="15"/>
        <v>620</v>
      </c>
      <c r="BB40" s="241">
        <f t="shared" si="15"/>
        <v>-834</v>
      </c>
      <c r="BC40" s="241">
        <f t="shared" si="15"/>
        <v>-261</v>
      </c>
      <c r="BD40" s="187">
        <f t="shared" si="15"/>
        <v>189</v>
      </c>
      <c r="BE40" s="194">
        <f t="shared" si="15"/>
        <v>10757</v>
      </c>
      <c r="BF40" s="207"/>
      <c r="BG40" s="146" t="s">
        <v>121</v>
      </c>
    </row>
    <row r="41" spans="1:59" ht="12.75">
      <c r="A41" s="208"/>
      <c r="B41" s="257">
        <v>7</v>
      </c>
      <c r="C41" s="256">
        <v>53961</v>
      </c>
      <c r="D41" s="89">
        <f>BE41-C41</f>
        <v>481023</v>
      </c>
      <c r="E41" s="154">
        <v>6465</v>
      </c>
      <c r="F41" s="35">
        <v>1521</v>
      </c>
      <c r="G41" s="154">
        <v>10025</v>
      </c>
      <c r="H41" s="35">
        <v>702</v>
      </c>
      <c r="I41" s="154">
        <v>5443</v>
      </c>
      <c r="J41" s="132">
        <v>17843</v>
      </c>
      <c r="K41" s="154">
        <v>1051</v>
      </c>
      <c r="L41" s="35">
        <v>2308</v>
      </c>
      <c r="M41" s="154">
        <v>257</v>
      </c>
      <c r="N41" s="132">
        <v>17420</v>
      </c>
      <c r="O41" s="154">
        <v>981</v>
      </c>
      <c r="P41" s="35">
        <v>241</v>
      </c>
      <c r="Q41" s="154">
        <v>2048</v>
      </c>
      <c r="R41" s="35">
        <v>567</v>
      </c>
      <c r="S41" s="154">
        <v>304</v>
      </c>
      <c r="T41" s="35">
        <v>43</v>
      </c>
      <c r="U41" s="154">
        <v>5614</v>
      </c>
      <c r="V41" s="35">
        <v>498</v>
      </c>
      <c r="W41" s="160">
        <v>64980</v>
      </c>
      <c r="X41" s="150">
        <v>12299</v>
      </c>
      <c r="Y41" s="154">
        <v>6250</v>
      </c>
      <c r="Z41" s="35">
        <v>14535</v>
      </c>
      <c r="AA41" s="154">
        <v>2119</v>
      </c>
      <c r="AB41" s="150">
        <v>9044</v>
      </c>
      <c r="AC41" s="154">
        <v>5508</v>
      </c>
      <c r="AD41" s="132">
        <v>38562</v>
      </c>
      <c r="AE41" s="154">
        <v>1826</v>
      </c>
      <c r="AF41" s="35">
        <v>13728</v>
      </c>
      <c r="AG41" s="154">
        <v>961</v>
      </c>
      <c r="AH41" s="132">
        <v>27237</v>
      </c>
      <c r="AI41" s="160">
        <v>19926</v>
      </c>
      <c r="AJ41" s="35">
        <v>12047</v>
      </c>
      <c r="AK41" s="154">
        <v>5774</v>
      </c>
      <c r="AL41" s="35">
        <v>6531</v>
      </c>
      <c r="AM41" s="154">
        <v>6736</v>
      </c>
      <c r="AN41" s="35">
        <v>8953</v>
      </c>
      <c r="AO41" s="154">
        <v>5916</v>
      </c>
      <c r="AP41" s="132">
        <v>45643</v>
      </c>
      <c r="AQ41" s="154">
        <v>6962</v>
      </c>
      <c r="AR41" s="35">
        <v>5775</v>
      </c>
      <c r="AS41" s="154">
        <v>7871</v>
      </c>
      <c r="AT41" s="35">
        <v>14859</v>
      </c>
      <c r="AU41" s="154">
        <v>2582</v>
      </c>
      <c r="AV41" s="35">
        <v>10493</v>
      </c>
      <c r="AW41" s="154">
        <v>9063</v>
      </c>
      <c r="AX41" s="35">
        <v>13102</v>
      </c>
      <c r="AY41" s="154">
        <v>14452</v>
      </c>
      <c r="AZ41" s="35">
        <v>748</v>
      </c>
      <c r="BA41" s="154">
        <v>1953</v>
      </c>
      <c r="BB41" s="35">
        <v>9606</v>
      </c>
      <c r="BC41" s="35">
        <v>1390</v>
      </c>
      <c r="BD41" s="36">
        <v>261</v>
      </c>
      <c r="BE41" s="152">
        <v>534984</v>
      </c>
      <c r="BF41" s="208"/>
      <c r="BG41" s="142">
        <v>7</v>
      </c>
    </row>
    <row r="42" spans="1:59" ht="12.75">
      <c r="A42" s="208"/>
      <c r="B42" s="258">
        <v>8</v>
      </c>
      <c r="C42" s="256">
        <v>54862</v>
      </c>
      <c r="D42" s="89">
        <f>BE42-C42</f>
        <v>526772</v>
      </c>
      <c r="E42" s="154">
        <v>6303</v>
      </c>
      <c r="F42" s="35">
        <v>1420</v>
      </c>
      <c r="G42" s="154">
        <v>6834</v>
      </c>
      <c r="H42" s="35">
        <v>950</v>
      </c>
      <c r="I42" s="154">
        <v>4900</v>
      </c>
      <c r="J42" s="132">
        <v>22519</v>
      </c>
      <c r="K42" s="154">
        <v>4297</v>
      </c>
      <c r="L42" s="35">
        <v>2310</v>
      </c>
      <c r="M42" s="154">
        <v>185</v>
      </c>
      <c r="N42" s="132">
        <v>35007</v>
      </c>
      <c r="O42" s="154">
        <v>836</v>
      </c>
      <c r="P42" s="35">
        <v>394</v>
      </c>
      <c r="Q42" s="154">
        <v>1899</v>
      </c>
      <c r="R42" s="35">
        <v>733</v>
      </c>
      <c r="S42" s="154">
        <v>269</v>
      </c>
      <c r="T42" s="35">
        <v>65</v>
      </c>
      <c r="U42" s="154">
        <v>7321</v>
      </c>
      <c r="V42" s="35">
        <v>494</v>
      </c>
      <c r="W42" s="160">
        <v>66195</v>
      </c>
      <c r="X42" s="150">
        <v>12108</v>
      </c>
      <c r="Y42" s="154">
        <v>7889</v>
      </c>
      <c r="Z42" s="35">
        <v>18561</v>
      </c>
      <c r="AA42" s="154">
        <v>3456</v>
      </c>
      <c r="AB42" s="150">
        <v>9362</v>
      </c>
      <c r="AC42" s="154">
        <v>6442</v>
      </c>
      <c r="AD42" s="132">
        <v>44211</v>
      </c>
      <c r="AE42" s="154">
        <v>2796</v>
      </c>
      <c r="AF42" s="35">
        <v>17079</v>
      </c>
      <c r="AG42" s="154">
        <v>1024</v>
      </c>
      <c r="AH42" s="132">
        <v>30332</v>
      </c>
      <c r="AI42" s="160">
        <v>28524</v>
      </c>
      <c r="AJ42" s="35">
        <v>7726</v>
      </c>
      <c r="AK42" s="154">
        <v>7339</v>
      </c>
      <c r="AL42" s="35">
        <v>7013</v>
      </c>
      <c r="AM42" s="154">
        <v>8187</v>
      </c>
      <c r="AN42" s="35">
        <v>8863</v>
      </c>
      <c r="AO42" s="154">
        <v>6752</v>
      </c>
      <c r="AP42" s="132">
        <v>38227</v>
      </c>
      <c r="AQ42" s="154">
        <v>6076</v>
      </c>
      <c r="AR42" s="35">
        <v>2689</v>
      </c>
      <c r="AS42" s="154">
        <v>7012</v>
      </c>
      <c r="AT42" s="35">
        <v>13147</v>
      </c>
      <c r="AU42" s="154">
        <v>2803</v>
      </c>
      <c r="AV42" s="35">
        <v>10448</v>
      </c>
      <c r="AW42" s="154">
        <v>11650</v>
      </c>
      <c r="AX42" s="35">
        <v>11852</v>
      </c>
      <c r="AY42" s="154">
        <v>18578</v>
      </c>
      <c r="AZ42" s="35">
        <v>757</v>
      </c>
      <c r="BA42" s="154">
        <v>2873</v>
      </c>
      <c r="BB42" s="35">
        <v>8510</v>
      </c>
      <c r="BC42" s="35">
        <v>1186</v>
      </c>
      <c r="BD42" s="36">
        <v>369</v>
      </c>
      <c r="BE42" s="152">
        <v>581634</v>
      </c>
      <c r="BF42" s="208"/>
      <c r="BG42" s="92">
        <v>8</v>
      </c>
    </row>
    <row r="43" spans="1:59" ht="12.75">
      <c r="A43" s="208"/>
      <c r="B43" s="259">
        <v>9</v>
      </c>
      <c r="C43" s="141">
        <v>71511</v>
      </c>
      <c r="D43" s="89">
        <f>BE43-C43</f>
        <v>457134</v>
      </c>
      <c r="E43" s="155">
        <v>5519</v>
      </c>
      <c r="F43" s="12">
        <v>1861</v>
      </c>
      <c r="G43" s="155">
        <v>7948</v>
      </c>
      <c r="H43" s="12">
        <v>585</v>
      </c>
      <c r="I43" s="155">
        <v>3952</v>
      </c>
      <c r="J43" s="133">
        <v>18379</v>
      </c>
      <c r="K43" s="155">
        <v>2264</v>
      </c>
      <c r="L43" s="12">
        <v>2220</v>
      </c>
      <c r="M43" s="155">
        <v>482</v>
      </c>
      <c r="N43" s="133">
        <v>18528</v>
      </c>
      <c r="O43" s="155">
        <v>2733</v>
      </c>
      <c r="P43" s="12">
        <v>183</v>
      </c>
      <c r="Q43" s="155">
        <v>1070</v>
      </c>
      <c r="R43" s="12">
        <v>544</v>
      </c>
      <c r="S43" s="155">
        <v>244</v>
      </c>
      <c r="T43" s="12">
        <v>68</v>
      </c>
      <c r="U43" s="155">
        <v>6454</v>
      </c>
      <c r="V43" s="12">
        <v>193</v>
      </c>
      <c r="W43" s="161">
        <v>60532</v>
      </c>
      <c r="X43" s="149">
        <v>8349</v>
      </c>
      <c r="Y43" s="155">
        <v>5977</v>
      </c>
      <c r="Z43" s="12">
        <v>16298</v>
      </c>
      <c r="AA43" s="155">
        <v>2200</v>
      </c>
      <c r="AB43" s="149">
        <v>9879</v>
      </c>
      <c r="AC43" s="155">
        <v>4431</v>
      </c>
      <c r="AD43" s="133">
        <v>40921</v>
      </c>
      <c r="AE43" s="155">
        <v>2008</v>
      </c>
      <c r="AF43" s="12">
        <v>14709</v>
      </c>
      <c r="AG43" s="155">
        <v>1512</v>
      </c>
      <c r="AH43" s="133">
        <v>27544</v>
      </c>
      <c r="AI43" s="161">
        <v>16874</v>
      </c>
      <c r="AJ43" s="12">
        <v>7775</v>
      </c>
      <c r="AK43" s="155">
        <v>6435</v>
      </c>
      <c r="AL43" s="12">
        <v>3986</v>
      </c>
      <c r="AM43" s="155">
        <v>8280</v>
      </c>
      <c r="AN43" s="12">
        <v>7859</v>
      </c>
      <c r="AO43" s="155">
        <v>8492</v>
      </c>
      <c r="AP43" s="133">
        <v>44581</v>
      </c>
      <c r="AQ43" s="155">
        <v>7417</v>
      </c>
      <c r="AR43" s="12">
        <v>2780</v>
      </c>
      <c r="AS43" s="155">
        <v>7653</v>
      </c>
      <c r="AT43" s="12">
        <v>11369</v>
      </c>
      <c r="AU43" s="155">
        <v>1973</v>
      </c>
      <c r="AV43" s="12">
        <v>7027</v>
      </c>
      <c r="AW43" s="155">
        <v>10051</v>
      </c>
      <c r="AX43" s="12">
        <v>8867</v>
      </c>
      <c r="AY43" s="155">
        <v>14917</v>
      </c>
      <c r="AZ43" s="12">
        <v>770</v>
      </c>
      <c r="BA43" s="155">
        <v>2160</v>
      </c>
      <c r="BB43" s="12">
        <v>8984</v>
      </c>
      <c r="BC43" s="12">
        <v>1064</v>
      </c>
      <c r="BD43" s="13">
        <v>233</v>
      </c>
      <c r="BE43" s="152">
        <v>528645</v>
      </c>
      <c r="BF43" s="208"/>
      <c r="BG43" s="147">
        <v>9</v>
      </c>
    </row>
    <row r="44" spans="1:59" ht="12.75">
      <c r="A44" s="208"/>
      <c r="B44" s="260" t="s">
        <v>110</v>
      </c>
      <c r="C44" s="136">
        <f>SUM(C41:C43)</f>
        <v>180334</v>
      </c>
      <c r="D44" s="136">
        <f aca="true" t="shared" si="16" ref="D44:BE44">SUM(D41:D43)</f>
        <v>1464929</v>
      </c>
      <c r="E44" s="231">
        <f t="shared" si="16"/>
        <v>18287</v>
      </c>
      <c r="F44" s="242">
        <f t="shared" si="16"/>
        <v>4802</v>
      </c>
      <c r="G44" s="231">
        <f t="shared" si="16"/>
        <v>24807</v>
      </c>
      <c r="H44" s="242">
        <f t="shared" si="16"/>
        <v>2237</v>
      </c>
      <c r="I44" s="231">
        <f t="shared" si="16"/>
        <v>14295</v>
      </c>
      <c r="J44" s="242">
        <f t="shared" si="16"/>
        <v>58741</v>
      </c>
      <c r="K44" s="231">
        <f t="shared" si="16"/>
        <v>7612</v>
      </c>
      <c r="L44" s="242">
        <f t="shared" si="16"/>
        <v>6838</v>
      </c>
      <c r="M44" s="231">
        <f t="shared" si="16"/>
        <v>924</v>
      </c>
      <c r="N44" s="242">
        <f t="shared" si="16"/>
        <v>70955</v>
      </c>
      <c r="O44" s="231">
        <f t="shared" si="16"/>
        <v>4550</v>
      </c>
      <c r="P44" s="242">
        <f t="shared" si="16"/>
        <v>818</v>
      </c>
      <c r="Q44" s="231">
        <f t="shared" si="16"/>
        <v>5017</v>
      </c>
      <c r="R44" s="242">
        <f t="shared" si="16"/>
        <v>1844</v>
      </c>
      <c r="S44" s="231">
        <f t="shared" si="16"/>
        <v>817</v>
      </c>
      <c r="T44" s="242">
        <f t="shared" si="16"/>
        <v>176</v>
      </c>
      <c r="U44" s="231">
        <f t="shared" si="16"/>
        <v>19389</v>
      </c>
      <c r="V44" s="242">
        <f t="shared" si="16"/>
        <v>1185</v>
      </c>
      <c r="W44" s="231">
        <f t="shared" si="16"/>
        <v>191707</v>
      </c>
      <c r="X44" s="242">
        <f t="shared" si="16"/>
        <v>32756</v>
      </c>
      <c r="Y44" s="231">
        <f t="shared" si="16"/>
        <v>20116</v>
      </c>
      <c r="Z44" s="242">
        <f t="shared" si="16"/>
        <v>49394</v>
      </c>
      <c r="AA44" s="231">
        <f t="shared" si="16"/>
        <v>7775</v>
      </c>
      <c r="AB44" s="242">
        <f t="shared" si="16"/>
        <v>28285</v>
      </c>
      <c r="AC44" s="231">
        <f t="shared" si="16"/>
        <v>16381</v>
      </c>
      <c r="AD44" s="242">
        <f t="shared" si="16"/>
        <v>123694</v>
      </c>
      <c r="AE44" s="231">
        <f t="shared" si="16"/>
        <v>6630</v>
      </c>
      <c r="AF44" s="242">
        <f t="shared" si="16"/>
        <v>45516</v>
      </c>
      <c r="AG44" s="231">
        <f t="shared" si="16"/>
        <v>3497</v>
      </c>
      <c r="AH44" s="242">
        <f t="shared" si="16"/>
        <v>85113</v>
      </c>
      <c r="AI44" s="231">
        <f t="shared" si="16"/>
        <v>65324</v>
      </c>
      <c r="AJ44" s="242">
        <f t="shared" si="16"/>
        <v>27548</v>
      </c>
      <c r="AK44" s="231">
        <f t="shared" si="16"/>
        <v>19548</v>
      </c>
      <c r="AL44" s="242">
        <f t="shared" si="16"/>
        <v>17530</v>
      </c>
      <c r="AM44" s="231">
        <f t="shared" si="16"/>
        <v>23203</v>
      </c>
      <c r="AN44" s="242">
        <f t="shared" si="16"/>
        <v>25675</v>
      </c>
      <c r="AO44" s="231">
        <f t="shared" si="16"/>
        <v>21160</v>
      </c>
      <c r="AP44" s="242">
        <f t="shared" si="16"/>
        <v>128451</v>
      </c>
      <c r="AQ44" s="231">
        <f t="shared" si="16"/>
        <v>20455</v>
      </c>
      <c r="AR44" s="242">
        <f t="shared" si="16"/>
        <v>11244</v>
      </c>
      <c r="AS44" s="231">
        <f t="shared" si="16"/>
        <v>22536</v>
      </c>
      <c r="AT44" s="242">
        <f t="shared" si="16"/>
        <v>39375</v>
      </c>
      <c r="AU44" s="231">
        <f t="shared" si="16"/>
        <v>7358</v>
      </c>
      <c r="AV44" s="242">
        <f t="shared" si="16"/>
        <v>27968</v>
      </c>
      <c r="AW44" s="231">
        <f t="shared" si="16"/>
        <v>30764</v>
      </c>
      <c r="AX44" s="242">
        <f t="shared" si="16"/>
        <v>33821</v>
      </c>
      <c r="AY44" s="231">
        <f t="shared" si="16"/>
        <v>47947</v>
      </c>
      <c r="AZ44" s="242">
        <f t="shared" si="16"/>
        <v>2275</v>
      </c>
      <c r="BA44" s="231">
        <f t="shared" si="16"/>
        <v>6986</v>
      </c>
      <c r="BB44" s="242">
        <f t="shared" si="16"/>
        <v>27100</v>
      </c>
      <c r="BC44" s="242">
        <f t="shared" si="16"/>
        <v>3640</v>
      </c>
      <c r="BD44" s="195">
        <f t="shared" si="16"/>
        <v>863</v>
      </c>
      <c r="BE44" s="136">
        <f t="shared" si="16"/>
        <v>1645263</v>
      </c>
      <c r="BF44" s="208"/>
      <c r="BG44" s="94" t="s">
        <v>110</v>
      </c>
    </row>
    <row r="45" spans="1:59" ht="12.75">
      <c r="A45" s="208"/>
      <c r="B45" s="225" t="s">
        <v>120</v>
      </c>
      <c r="C45" s="137">
        <f>C44/C17*100</f>
        <v>105.43011821381383</v>
      </c>
      <c r="D45" s="137">
        <f aca="true" t="shared" si="17" ref="D45:K45">D44/D17*100</f>
        <v>100.56090304635362</v>
      </c>
      <c r="E45" s="232">
        <f t="shared" si="17"/>
        <v>107.71632208281794</v>
      </c>
      <c r="F45" s="243">
        <f t="shared" si="17"/>
        <v>95.35345512311359</v>
      </c>
      <c r="G45" s="232">
        <f t="shared" si="17"/>
        <v>79.0938655783701</v>
      </c>
      <c r="H45" s="243">
        <f t="shared" si="17"/>
        <v>92.05761316872429</v>
      </c>
      <c r="I45" s="232">
        <f t="shared" si="17"/>
        <v>126.52681890600105</v>
      </c>
      <c r="J45" s="243">
        <f t="shared" si="17"/>
        <v>97.25492143909668</v>
      </c>
      <c r="K45" s="232">
        <f t="shared" si="17"/>
        <v>78.22423183639914</v>
      </c>
      <c r="L45" s="243">
        <f aca="true" t="shared" si="18" ref="L45:BE45">L44/L17*100</f>
        <v>127.93264733395698</v>
      </c>
      <c r="M45" s="232">
        <f t="shared" si="18"/>
        <v>105.84192439862544</v>
      </c>
      <c r="N45" s="243">
        <f t="shared" si="18"/>
        <v>94.35128917729347</v>
      </c>
      <c r="O45" s="232">
        <f t="shared" si="18"/>
        <v>96.78791746436929</v>
      </c>
      <c r="P45" s="243">
        <f t="shared" si="18"/>
        <v>58.22064056939502</v>
      </c>
      <c r="Q45" s="232">
        <f t="shared" si="18"/>
        <v>81.72340772112722</v>
      </c>
      <c r="R45" s="243">
        <f t="shared" si="18"/>
        <v>77.44645107097858</v>
      </c>
      <c r="S45" s="232">
        <f t="shared" si="18"/>
        <v>104.8780487804878</v>
      </c>
      <c r="T45" s="243">
        <f t="shared" si="18"/>
        <v>59.863945578231295</v>
      </c>
      <c r="U45" s="232">
        <f t="shared" si="18"/>
        <v>101.81159420289856</v>
      </c>
      <c r="V45" s="243">
        <f t="shared" si="18"/>
        <v>90.11406844106465</v>
      </c>
      <c r="W45" s="232">
        <f t="shared" si="18"/>
        <v>91.68767068253885</v>
      </c>
      <c r="X45" s="243">
        <f t="shared" si="18"/>
        <v>95.1821932934271</v>
      </c>
      <c r="Y45" s="232">
        <f t="shared" si="18"/>
        <v>134.6542606600174</v>
      </c>
      <c r="Z45" s="243">
        <f t="shared" si="18"/>
        <v>85.54851224496865</v>
      </c>
      <c r="AA45" s="232">
        <f t="shared" si="18"/>
        <v>99.0698267074414</v>
      </c>
      <c r="AB45" s="243">
        <f t="shared" si="18"/>
        <v>102.6008415554266</v>
      </c>
      <c r="AC45" s="232">
        <f t="shared" si="18"/>
        <v>98.24277317980089</v>
      </c>
      <c r="AD45" s="243">
        <f t="shared" si="18"/>
        <v>106.44647728544014</v>
      </c>
      <c r="AE45" s="232">
        <f t="shared" si="18"/>
        <v>86.00337268128162</v>
      </c>
      <c r="AF45" s="243">
        <f t="shared" si="18"/>
        <v>96.52422860778285</v>
      </c>
      <c r="AG45" s="232">
        <f t="shared" si="18"/>
        <v>120.54463977938642</v>
      </c>
      <c r="AH45" s="243">
        <f t="shared" si="18"/>
        <v>105.3026835092234</v>
      </c>
      <c r="AI45" s="232">
        <f t="shared" si="18"/>
        <v>85.95036972711245</v>
      </c>
      <c r="AJ45" s="243">
        <f t="shared" si="18"/>
        <v>120.23918641700493</v>
      </c>
      <c r="AK45" s="232">
        <f t="shared" si="18"/>
        <v>106.08346448146742</v>
      </c>
      <c r="AL45" s="243">
        <f t="shared" si="18"/>
        <v>104.33902743884293</v>
      </c>
      <c r="AM45" s="232">
        <f t="shared" si="18"/>
        <v>119.5291572223367</v>
      </c>
      <c r="AN45" s="243">
        <f t="shared" si="18"/>
        <v>92.51252116888264</v>
      </c>
      <c r="AO45" s="232">
        <f t="shared" si="18"/>
        <v>110.0993808210625</v>
      </c>
      <c r="AP45" s="243">
        <f t="shared" si="18"/>
        <v>113.62217052480739</v>
      </c>
      <c r="AQ45" s="232">
        <f t="shared" si="18"/>
        <v>98.41705157813703</v>
      </c>
      <c r="AR45" s="243">
        <f t="shared" si="18"/>
        <v>110.95322676139727</v>
      </c>
      <c r="AS45" s="232">
        <f t="shared" si="18"/>
        <v>93.27814569536423</v>
      </c>
      <c r="AT45" s="243">
        <f t="shared" si="18"/>
        <v>102.38974412315373</v>
      </c>
      <c r="AU45" s="232">
        <f t="shared" si="18"/>
        <v>121.53947803105385</v>
      </c>
      <c r="AV45" s="243">
        <f t="shared" si="18"/>
        <v>104.95346742719904</v>
      </c>
      <c r="AW45" s="232">
        <f t="shared" si="18"/>
        <v>98.43220067831318</v>
      </c>
      <c r="AX45" s="243">
        <f t="shared" si="18"/>
        <v>126.32974749738533</v>
      </c>
      <c r="AY45" s="232">
        <f t="shared" si="18"/>
        <v>112.55428531186178</v>
      </c>
      <c r="AZ45" s="243">
        <f t="shared" si="18"/>
        <v>98.35711197578901</v>
      </c>
      <c r="BA45" s="232">
        <f t="shared" si="18"/>
        <v>105.96086758683452</v>
      </c>
      <c r="BB45" s="243">
        <f t="shared" si="18"/>
        <v>109.58793319584295</v>
      </c>
      <c r="BC45" s="243">
        <f t="shared" si="18"/>
        <v>112.79826464208243</v>
      </c>
      <c r="BD45" s="196">
        <f t="shared" si="18"/>
        <v>51.307966706302025</v>
      </c>
      <c r="BE45" s="197">
        <f t="shared" si="18"/>
        <v>101.07254927497414</v>
      </c>
      <c r="BF45" s="208"/>
      <c r="BG45" s="145" t="s">
        <v>120</v>
      </c>
    </row>
    <row r="46" spans="1:59" ht="13.5" thickBot="1">
      <c r="A46" s="208"/>
      <c r="B46" s="226" t="s">
        <v>121</v>
      </c>
      <c r="C46" s="137">
        <f>C44-C17</f>
        <v>9288</v>
      </c>
      <c r="D46" s="137">
        <f aca="true" t="shared" si="19" ref="D46:BE46">D44-D17</f>
        <v>8171</v>
      </c>
      <c r="E46" s="232">
        <f t="shared" si="19"/>
        <v>1310</v>
      </c>
      <c r="F46" s="243">
        <f t="shared" si="19"/>
        <v>-234</v>
      </c>
      <c r="G46" s="232">
        <f t="shared" si="19"/>
        <v>-6557</v>
      </c>
      <c r="H46" s="243">
        <f t="shared" si="19"/>
        <v>-193</v>
      </c>
      <c r="I46" s="232">
        <f t="shared" si="19"/>
        <v>2997</v>
      </c>
      <c r="J46" s="243">
        <f t="shared" si="19"/>
        <v>-1658</v>
      </c>
      <c r="K46" s="232">
        <f t="shared" si="19"/>
        <v>-2119</v>
      </c>
      <c r="L46" s="243">
        <f t="shared" si="19"/>
        <v>1493</v>
      </c>
      <c r="M46" s="232">
        <f t="shared" si="19"/>
        <v>51</v>
      </c>
      <c r="N46" s="243">
        <f t="shared" si="19"/>
        <v>-4248</v>
      </c>
      <c r="O46" s="232">
        <f t="shared" si="19"/>
        <v>-151</v>
      </c>
      <c r="P46" s="243">
        <f t="shared" si="19"/>
        <v>-587</v>
      </c>
      <c r="Q46" s="232">
        <f t="shared" si="19"/>
        <v>-1122</v>
      </c>
      <c r="R46" s="243">
        <f t="shared" si="19"/>
        <v>-537</v>
      </c>
      <c r="S46" s="232">
        <f t="shared" si="19"/>
        <v>38</v>
      </c>
      <c r="T46" s="243">
        <f t="shared" si="19"/>
        <v>-118</v>
      </c>
      <c r="U46" s="232">
        <f t="shared" si="19"/>
        <v>345</v>
      </c>
      <c r="V46" s="243">
        <f t="shared" si="19"/>
        <v>-130</v>
      </c>
      <c r="W46" s="232">
        <f t="shared" si="19"/>
        <v>-17380</v>
      </c>
      <c r="X46" s="243">
        <f t="shared" si="19"/>
        <v>-1658</v>
      </c>
      <c r="Y46" s="232">
        <f t="shared" si="19"/>
        <v>5177</v>
      </c>
      <c r="Z46" s="243">
        <f t="shared" si="19"/>
        <v>-8344</v>
      </c>
      <c r="AA46" s="232">
        <f t="shared" si="19"/>
        <v>-73</v>
      </c>
      <c r="AB46" s="243">
        <f t="shared" si="19"/>
        <v>717</v>
      </c>
      <c r="AC46" s="232">
        <f t="shared" si="19"/>
        <v>-293</v>
      </c>
      <c r="AD46" s="243">
        <f t="shared" si="19"/>
        <v>7491</v>
      </c>
      <c r="AE46" s="232">
        <f t="shared" si="19"/>
        <v>-1079</v>
      </c>
      <c r="AF46" s="243">
        <f t="shared" si="19"/>
        <v>-1639</v>
      </c>
      <c r="AG46" s="232">
        <f t="shared" si="19"/>
        <v>596</v>
      </c>
      <c r="AH46" s="243">
        <f t="shared" si="19"/>
        <v>4286</v>
      </c>
      <c r="AI46" s="232">
        <f t="shared" si="19"/>
        <v>-10678</v>
      </c>
      <c r="AJ46" s="243">
        <f t="shared" si="19"/>
        <v>4637</v>
      </c>
      <c r="AK46" s="232">
        <f t="shared" si="19"/>
        <v>1121</v>
      </c>
      <c r="AL46" s="243">
        <f t="shared" si="19"/>
        <v>729</v>
      </c>
      <c r="AM46" s="232">
        <f t="shared" si="19"/>
        <v>3791</v>
      </c>
      <c r="AN46" s="243">
        <f t="shared" si="19"/>
        <v>-2078</v>
      </c>
      <c r="AO46" s="232">
        <f t="shared" si="19"/>
        <v>1941</v>
      </c>
      <c r="AP46" s="243">
        <f t="shared" si="19"/>
        <v>15400</v>
      </c>
      <c r="AQ46" s="232">
        <f t="shared" si="19"/>
        <v>-329</v>
      </c>
      <c r="AR46" s="243">
        <f t="shared" si="19"/>
        <v>1110</v>
      </c>
      <c r="AS46" s="232">
        <f t="shared" si="19"/>
        <v>-1624</v>
      </c>
      <c r="AT46" s="243">
        <f t="shared" si="19"/>
        <v>919</v>
      </c>
      <c r="AU46" s="232">
        <f t="shared" si="19"/>
        <v>1304</v>
      </c>
      <c r="AV46" s="243">
        <f t="shared" si="19"/>
        <v>1320</v>
      </c>
      <c r="AW46" s="232">
        <f t="shared" si="19"/>
        <v>-490</v>
      </c>
      <c r="AX46" s="243">
        <f t="shared" si="19"/>
        <v>7049</v>
      </c>
      <c r="AY46" s="232">
        <f t="shared" si="19"/>
        <v>5348</v>
      </c>
      <c r="AZ46" s="243">
        <f t="shared" si="19"/>
        <v>-38</v>
      </c>
      <c r="BA46" s="232">
        <f t="shared" si="19"/>
        <v>393</v>
      </c>
      <c r="BB46" s="243">
        <f t="shared" si="19"/>
        <v>2371</v>
      </c>
      <c r="BC46" s="243">
        <f t="shared" si="19"/>
        <v>413</v>
      </c>
      <c r="BD46" s="196">
        <f t="shared" si="19"/>
        <v>-819</v>
      </c>
      <c r="BE46" s="137">
        <f t="shared" si="19"/>
        <v>17459</v>
      </c>
      <c r="BF46" s="208"/>
      <c r="BG46" s="146" t="s">
        <v>121</v>
      </c>
    </row>
    <row r="47" spans="1:59" ht="12.75">
      <c r="A47" s="208"/>
      <c r="B47" s="252" t="s">
        <v>111</v>
      </c>
      <c r="C47" s="138">
        <f>C44+C38</f>
        <v>542122</v>
      </c>
      <c r="D47" s="138">
        <f aca="true" t="shared" si="20" ref="D47:BE47">D44+D38</f>
        <v>3568805</v>
      </c>
      <c r="E47" s="156">
        <f t="shared" si="20"/>
        <v>45699</v>
      </c>
      <c r="F47" s="158">
        <f t="shared" si="20"/>
        <v>12791</v>
      </c>
      <c r="G47" s="156">
        <f t="shared" si="20"/>
        <v>59857</v>
      </c>
      <c r="H47" s="158">
        <f t="shared" si="20"/>
        <v>4908</v>
      </c>
      <c r="I47" s="156">
        <f t="shared" si="20"/>
        <v>33742</v>
      </c>
      <c r="J47" s="158">
        <f t="shared" si="20"/>
        <v>165417</v>
      </c>
      <c r="K47" s="156">
        <f t="shared" si="20"/>
        <v>19353</v>
      </c>
      <c r="L47" s="158">
        <f t="shared" si="20"/>
        <v>17308</v>
      </c>
      <c r="M47" s="156">
        <f t="shared" si="20"/>
        <v>2217</v>
      </c>
      <c r="N47" s="158">
        <f t="shared" si="20"/>
        <v>207529</v>
      </c>
      <c r="O47" s="156">
        <f t="shared" si="20"/>
        <v>15250</v>
      </c>
      <c r="P47" s="158">
        <f t="shared" si="20"/>
        <v>1705</v>
      </c>
      <c r="Q47" s="156">
        <f t="shared" si="20"/>
        <v>10727</v>
      </c>
      <c r="R47" s="158">
        <f t="shared" si="20"/>
        <v>4947</v>
      </c>
      <c r="S47" s="156">
        <f t="shared" si="20"/>
        <v>1805</v>
      </c>
      <c r="T47" s="158">
        <f t="shared" si="20"/>
        <v>412</v>
      </c>
      <c r="U47" s="156">
        <f t="shared" si="20"/>
        <v>50045</v>
      </c>
      <c r="V47" s="158">
        <f t="shared" si="20"/>
        <v>1893</v>
      </c>
      <c r="W47" s="156">
        <f t="shared" si="20"/>
        <v>467173</v>
      </c>
      <c r="X47" s="158">
        <f t="shared" si="20"/>
        <v>75016</v>
      </c>
      <c r="Y47" s="156">
        <f t="shared" si="20"/>
        <v>44323</v>
      </c>
      <c r="Z47" s="158">
        <f t="shared" si="20"/>
        <v>116160</v>
      </c>
      <c r="AA47" s="156">
        <f t="shared" si="20"/>
        <v>16851</v>
      </c>
      <c r="AB47" s="158">
        <f t="shared" si="20"/>
        <v>76117</v>
      </c>
      <c r="AC47" s="156">
        <f t="shared" si="20"/>
        <v>35185</v>
      </c>
      <c r="AD47" s="158">
        <f t="shared" si="20"/>
        <v>376760</v>
      </c>
      <c r="AE47" s="156">
        <f t="shared" si="20"/>
        <v>18105</v>
      </c>
      <c r="AF47" s="158">
        <f t="shared" si="20"/>
        <v>125660</v>
      </c>
      <c r="AG47" s="156">
        <f t="shared" si="20"/>
        <v>10316</v>
      </c>
      <c r="AH47" s="158">
        <f t="shared" si="20"/>
        <v>223013</v>
      </c>
      <c r="AI47" s="156">
        <f t="shared" si="20"/>
        <v>124276</v>
      </c>
      <c r="AJ47" s="158">
        <f t="shared" si="20"/>
        <v>62594</v>
      </c>
      <c r="AK47" s="156">
        <f t="shared" si="20"/>
        <v>49328</v>
      </c>
      <c r="AL47" s="158">
        <f t="shared" si="20"/>
        <v>41064</v>
      </c>
      <c r="AM47" s="156">
        <f t="shared" si="20"/>
        <v>68971</v>
      </c>
      <c r="AN47" s="158">
        <f t="shared" si="20"/>
        <v>64931</v>
      </c>
      <c r="AO47" s="156">
        <f t="shared" si="20"/>
        <v>41291</v>
      </c>
      <c r="AP47" s="158">
        <f t="shared" si="20"/>
        <v>265144</v>
      </c>
      <c r="AQ47" s="156">
        <f t="shared" si="20"/>
        <v>43448</v>
      </c>
      <c r="AR47" s="158">
        <f t="shared" si="20"/>
        <v>20277</v>
      </c>
      <c r="AS47" s="156">
        <f t="shared" si="20"/>
        <v>48996</v>
      </c>
      <c r="AT47" s="158">
        <f t="shared" si="20"/>
        <v>81142</v>
      </c>
      <c r="AU47" s="156">
        <f t="shared" si="20"/>
        <v>18535</v>
      </c>
      <c r="AV47" s="158">
        <f t="shared" si="20"/>
        <v>62514</v>
      </c>
      <c r="AW47" s="156">
        <f t="shared" si="20"/>
        <v>73481</v>
      </c>
      <c r="AX47" s="158">
        <f t="shared" si="20"/>
        <v>68305</v>
      </c>
      <c r="AY47" s="156">
        <f t="shared" si="20"/>
        <v>111151</v>
      </c>
      <c r="AZ47" s="158">
        <f t="shared" si="20"/>
        <v>5313</v>
      </c>
      <c r="BA47" s="156">
        <f t="shared" si="20"/>
        <v>17517</v>
      </c>
      <c r="BB47" s="158">
        <f t="shared" si="20"/>
        <v>51133</v>
      </c>
      <c r="BC47" s="158">
        <f t="shared" si="20"/>
        <v>6238</v>
      </c>
      <c r="BD47" s="138">
        <f t="shared" si="20"/>
        <v>2872</v>
      </c>
      <c r="BE47" s="138">
        <f t="shared" si="20"/>
        <v>4110927</v>
      </c>
      <c r="BF47" s="208"/>
      <c r="BG47" s="148" t="s">
        <v>111</v>
      </c>
    </row>
    <row r="48" spans="1:59" ht="12.75">
      <c r="A48" s="208"/>
      <c r="B48" s="225" t="s">
        <v>120</v>
      </c>
      <c r="C48" s="139">
        <f>C47/C18*100</f>
        <v>106.89389323663782</v>
      </c>
      <c r="D48" s="139">
        <f aca="true" t="shared" si="21" ref="D48:BE48">D47/D18*100</f>
        <v>99.8113018633207</v>
      </c>
      <c r="E48" s="233">
        <f t="shared" si="21"/>
        <v>100.17536552752142</v>
      </c>
      <c r="F48" s="244">
        <f t="shared" si="21"/>
        <v>94.76218699066528</v>
      </c>
      <c r="G48" s="233">
        <f t="shared" si="21"/>
        <v>92.70238039926281</v>
      </c>
      <c r="H48" s="244">
        <f t="shared" si="21"/>
        <v>93.48571428571428</v>
      </c>
      <c r="I48" s="233">
        <f t="shared" si="21"/>
        <v>116.68568662032715</v>
      </c>
      <c r="J48" s="244">
        <f t="shared" si="21"/>
        <v>95.73297065802419</v>
      </c>
      <c r="K48" s="233">
        <f t="shared" si="21"/>
        <v>68.20680905053923</v>
      </c>
      <c r="L48" s="244">
        <f t="shared" si="21"/>
        <v>118.45869550338786</v>
      </c>
      <c r="M48" s="233">
        <f t="shared" si="21"/>
        <v>106.58653846153847</v>
      </c>
      <c r="N48" s="244">
        <f t="shared" si="21"/>
        <v>90.13281331433932</v>
      </c>
      <c r="O48" s="233">
        <f t="shared" si="21"/>
        <v>88.30852973536395</v>
      </c>
      <c r="P48" s="244">
        <f t="shared" si="21"/>
        <v>70.3963666391412</v>
      </c>
      <c r="Q48" s="233">
        <f t="shared" si="21"/>
        <v>85.90534155521743</v>
      </c>
      <c r="R48" s="244">
        <f t="shared" si="21"/>
        <v>93.90660592255125</v>
      </c>
      <c r="S48" s="233">
        <f t="shared" si="21"/>
        <v>85.91147072822466</v>
      </c>
      <c r="T48" s="244">
        <f t="shared" si="21"/>
        <v>70.30716723549489</v>
      </c>
      <c r="U48" s="233">
        <f t="shared" si="21"/>
        <v>94.3266421637923</v>
      </c>
      <c r="V48" s="244">
        <f t="shared" si="21"/>
        <v>98.38877338877339</v>
      </c>
      <c r="W48" s="233">
        <f t="shared" si="21"/>
        <v>92.67577078878145</v>
      </c>
      <c r="X48" s="244">
        <f t="shared" si="21"/>
        <v>95.7911941975687</v>
      </c>
      <c r="Y48" s="233">
        <f t="shared" si="21"/>
        <v>122.01117626008204</v>
      </c>
      <c r="Z48" s="244">
        <f t="shared" si="21"/>
        <v>90.48490749756573</v>
      </c>
      <c r="AA48" s="233">
        <f t="shared" si="21"/>
        <v>99.3983365775969</v>
      </c>
      <c r="AB48" s="244">
        <f t="shared" si="21"/>
        <v>101.92830456499324</v>
      </c>
      <c r="AC48" s="233">
        <f t="shared" si="21"/>
        <v>104.9765790494376</v>
      </c>
      <c r="AD48" s="244">
        <f t="shared" si="21"/>
        <v>109.30845199549721</v>
      </c>
      <c r="AE48" s="233">
        <f t="shared" si="21"/>
        <v>88.4335466223807</v>
      </c>
      <c r="AF48" s="244">
        <f t="shared" si="21"/>
        <v>99.57684200516664</v>
      </c>
      <c r="AG48" s="233">
        <f t="shared" si="21"/>
        <v>91.4701188153928</v>
      </c>
      <c r="AH48" s="244">
        <f t="shared" si="21"/>
        <v>102.39348025711664</v>
      </c>
      <c r="AI48" s="233">
        <f t="shared" si="21"/>
        <v>84.57429071136427</v>
      </c>
      <c r="AJ48" s="244">
        <f t="shared" si="21"/>
        <v>117.18869938030068</v>
      </c>
      <c r="AK48" s="233">
        <f t="shared" si="21"/>
        <v>109.46209834901472</v>
      </c>
      <c r="AL48" s="244">
        <f t="shared" si="21"/>
        <v>110.10591232068643</v>
      </c>
      <c r="AM48" s="233">
        <f t="shared" si="21"/>
        <v>124.13116642369924</v>
      </c>
      <c r="AN48" s="244">
        <f t="shared" si="21"/>
        <v>92.55758923480442</v>
      </c>
      <c r="AO48" s="233">
        <f t="shared" si="21"/>
        <v>101.38234138676094</v>
      </c>
      <c r="AP48" s="244">
        <f t="shared" si="21"/>
        <v>105.44475508345496</v>
      </c>
      <c r="AQ48" s="233">
        <f t="shared" si="21"/>
        <v>103.910267141798</v>
      </c>
      <c r="AR48" s="244">
        <f t="shared" si="21"/>
        <v>105.1438942183044</v>
      </c>
      <c r="AS48" s="233">
        <f t="shared" si="21"/>
        <v>103.64697918429515</v>
      </c>
      <c r="AT48" s="244">
        <f t="shared" si="21"/>
        <v>106.50093845568259</v>
      </c>
      <c r="AU48" s="233">
        <f t="shared" si="21"/>
        <v>110.07839410856397</v>
      </c>
      <c r="AV48" s="244">
        <f t="shared" si="21"/>
        <v>114.1829074503644</v>
      </c>
      <c r="AW48" s="233">
        <f t="shared" si="21"/>
        <v>91.9477951849442</v>
      </c>
      <c r="AX48" s="244">
        <f t="shared" si="21"/>
        <v>108.68458319410632</v>
      </c>
      <c r="AY48" s="233">
        <f t="shared" si="21"/>
        <v>109.30376634870684</v>
      </c>
      <c r="AZ48" s="244">
        <f t="shared" si="21"/>
        <v>108.20773930753565</v>
      </c>
      <c r="BA48" s="233">
        <f t="shared" si="21"/>
        <v>106.137905962191</v>
      </c>
      <c r="BB48" s="244">
        <f t="shared" si="21"/>
        <v>103.09904024518106</v>
      </c>
      <c r="BC48" s="244">
        <f t="shared" si="21"/>
        <v>102.49753532697996</v>
      </c>
      <c r="BD48" s="139">
        <f t="shared" si="21"/>
        <v>82.01027984009137</v>
      </c>
      <c r="BE48" s="139">
        <f t="shared" si="21"/>
        <v>100.6911094123488</v>
      </c>
      <c r="BF48" s="208"/>
      <c r="BG48" s="145" t="s">
        <v>120</v>
      </c>
    </row>
    <row r="49" spans="1:59" ht="13.5" thickBot="1">
      <c r="A49" s="208"/>
      <c r="B49" s="226" t="s">
        <v>121</v>
      </c>
      <c r="C49" s="140">
        <f>C47-C18</f>
        <v>34963</v>
      </c>
      <c r="D49" s="140">
        <f aca="true" t="shared" si="22" ref="D49:BE49">D47-D18</f>
        <v>-6747</v>
      </c>
      <c r="E49" s="234">
        <f t="shared" si="22"/>
        <v>80</v>
      </c>
      <c r="F49" s="253">
        <f t="shared" si="22"/>
        <v>-707</v>
      </c>
      <c r="G49" s="234">
        <f t="shared" si="22"/>
        <v>-4712</v>
      </c>
      <c r="H49" s="253">
        <f t="shared" si="22"/>
        <v>-342</v>
      </c>
      <c r="I49" s="234">
        <f t="shared" si="22"/>
        <v>4825</v>
      </c>
      <c r="J49" s="253">
        <f t="shared" si="22"/>
        <v>-7373</v>
      </c>
      <c r="K49" s="234">
        <f t="shared" si="22"/>
        <v>-9021</v>
      </c>
      <c r="L49" s="253">
        <f t="shared" si="22"/>
        <v>2697</v>
      </c>
      <c r="M49" s="234">
        <f t="shared" si="22"/>
        <v>137</v>
      </c>
      <c r="N49" s="253">
        <f t="shared" si="22"/>
        <v>-22719</v>
      </c>
      <c r="O49" s="234">
        <f t="shared" si="22"/>
        <v>-2019</v>
      </c>
      <c r="P49" s="253">
        <f t="shared" si="22"/>
        <v>-717</v>
      </c>
      <c r="Q49" s="234">
        <f t="shared" si="22"/>
        <v>-1760</v>
      </c>
      <c r="R49" s="253">
        <f t="shared" si="22"/>
        <v>-321</v>
      </c>
      <c r="S49" s="234">
        <f t="shared" si="22"/>
        <v>-296</v>
      </c>
      <c r="T49" s="253">
        <f t="shared" si="22"/>
        <v>-174</v>
      </c>
      <c r="U49" s="234">
        <f t="shared" si="22"/>
        <v>-3010</v>
      </c>
      <c r="V49" s="253">
        <f t="shared" si="22"/>
        <v>-31</v>
      </c>
      <c r="W49" s="234">
        <f t="shared" si="22"/>
        <v>-36921</v>
      </c>
      <c r="X49" s="253">
        <f t="shared" si="22"/>
        <v>-3296</v>
      </c>
      <c r="Y49" s="234">
        <f t="shared" si="22"/>
        <v>7996</v>
      </c>
      <c r="Z49" s="253">
        <f t="shared" si="22"/>
        <v>-12215</v>
      </c>
      <c r="AA49" s="234">
        <f t="shared" si="22"/>
        <v>-102</v>
      </c>
      <c r="AB49" s="253">
        <f t="shared" si="22"/>
        <v>1440</v>
      </c>
      <c r="AC49" s="234">
        <f t="shared" si="22"/>
        <v>1668</v>
      </c>
      <c r="AD49" s="253">
        <f t="shared" si="22"/>
        <v>32084</v>
      </c>
      <c r="AE49" s="234">
        <f t="shared" si="22"/>
        <v>-2368</v>
      </c>
      <c r="AF49" s="253">
        <f t="shared" si="22"/>
        <v>-534</v>
      </c>
      <c r="AG49" s="234">
        <f t="shared" si="22"/>
        <v>-962</v>
      </c>
      <c r="AH49" s="253">
        <f t="shared" si="22"/>
        <v>5213</v>
      </c>
      <c r="AI49" s="234">
        <f t="shared" si="22"/>
        <v>-22667</v>
      </c>
      <c r="AJ49" s="253">
        <f t="shared" si="22"/>
        <v>9181</v>
      </c>
      <c r="AK49" s="234">
        <f t="shared" si="22"/>
        <v>4264</v>
      </c>
      <c r="AL49" s="253">
        <f t="shared" si="22"/>
        <v>3769</v>
      </c>
      <c r="AM49" s="234">
        <f t="shared" si="22"/>
        <v>13408</v>
      </c>
      <c r="AN49" s="253">
        <f t="shared" si="22"/>
        <v>-5221</v>
      </c>
      <c r="AO49" s="234">
        <f t="shared" si="22"/>
        <v>563</v>
      </c>
      <c r="AP49" s="253">
        <f t="shared" si="22"/>
        <v>13691</v>
      </c>
      <c r="AQ49" s="234">
        <f t="shared" si="22"/>
        <v>1635</v>
      </c>
      <c r="AR49" s="253">
        <f t="shared" si="22"/>
        <v>992</v>
      </c>
      <c r="AS49" s="234">
        <f t="shared" si="22"/>
        <v>1724</v>
      </c>
      <c r="AT49" s="253">
        <f t="shared" si="22"/>
        <v>4953</v>
      </c>
      <c r="AU49" s="234">
        <f t="shared" si="22"/>
        <v>1697</v>
      </c>
      <c r="AV49" s="253">
        <f t="shared" si="22"/>
        <v>7765</v>
      </c>
      <c r="AW49" s="234">
        <f t="shared" si="22"/>
        <v>-6435</v>
      </c>
      <c r="AX49" s="253">
        <f t="shared" si="22"/>
        <v>5458</v>
      </c>
      <c r="AY49" s="234">
        <f t="shared" si="22"/>
        <v>9461</v>
      </c>
      <c r="AZ49" s="253">
        <f t="shared" si="22"/>
        <v>403</v>
      </c>
      <c r="BA49" s="234">
        <f t="shared" si="22"/>
        <v>1013</v>
      </c>
      <c r="BB49" s="253">
        <f t="shared" si="22"/>
        <v>1537</v>
      </c>
      <c r="BC49" s="253">
        <f t="shared" si="22"/>
        <v>152</v>
      </c>
      <c r="BD49" s="140">
        <f t="shared" si="22"/>
        <v>-630</v>
      </c>
      <c r="BE49" s="140">
        <f t="shared" si="22"/>
        <v>28216</v>
      </c>
      <c r="BF49" s="208"/>
      <c r="BG49" s="146" t="s">
        <v>121</v>
      </c>
    </row>
    <row r="50" spans="1:57" ht="39.75" customHeight="1" thickBot="1">
      <c r="A50" s="209"/>
      <c r="B50" s="210"/>
      <c r="C50" s="248" t="s">
        <v>0</v>
      </c>
      <c r="D50" s="249" t="s">
        <v>117</v>
      </c>
      <c r="E50" s="245" t="s">
        <v>2</v>
      </c>
      <c r="F50" s="235" t="s">
        <v>4</v>
      </c>
      <c r="G50" s="245" t="s">
        <v>6</v>
      </c>
      <c r="H50" s="235" t="s">
        <v>8</v>
      </c>
      <c r="I50" s="245" t="s">
        <v>10</v>
      </c>
      <c r="J50" s="235" t="s">
        <v>12</v>
      </c>
      <c r="K50" s="245" t="s">
        <v>14</v>
      </c>
      <c r="L50" s="235" t="s">
        <v>16</v>
      </c>
      <c r="M50" s="245" t="s">
        <v>18</v>
      </c>
      <c r="N50" s="235" t="s">
        <v>20</v>
      </c>
      <c r="O50" s="245" t="s">
        <v>22</v>
      </c>
      <c r="P50" s="235" t="s">
        <v>24</v>
      </c>
      <c r="Q50" s="245" t="s">
        <v>26</v>
      </c>
      <c r="R50" s="235" t="s">
        <v>28</v>
      </c>
      <c r="S50" s="250" t="s">
        <v>114</v>
      </c>
      <c r="T50" s="235" t="s">
        <v>101</v>
      </c>
      <c r="U50" s="245" t="s">
        <v>31</v>
      </c>
      <c r="V50" s="235" t="s">
        <v>33</v>
      </c>
      <c r="W50" s="245" t="s">
        <v>34</v>
      </c>
      <c r="X50" s="235" t="s">
        <v>36</v>
      </c>
      <c r="Y50" s="245" t="s">
        <v>38</v>
      </c>
      <c r="Z50" s="235" t="s">
        <v>40</v>
      </c>
      <c r="AA50" s="245" t="s">
        <v>42</v>
      </c>
      <c r="AB50" s="235" t="s">
        <v>44</v>
      </c>
      <c r="AC50" s="245" t="s">
        <v>46</v>
      </c>
      <c r="AD50" s="235" t="s">
        <v>48</v>
      </c>
      <c r="AE50" s="245" t="s">
        <v>50</v>
      </c>
      <c r="AF50" s="235" t="s">
        <v>52</v>
      </c>
      <c r="AG50" s="245" t="s">
        <v>54</v>
      </c>
      <c r="AH50" s="235" t="s">
        <v>56</v>
      </c>
      <c r="AI50" s="245" t="s">
        <v>58</v>
      </c>
      <c r="AJ50" s="235" t="s">
        <v>60</v>
      </c>
      <c r="AK50" s="245" t="s">
        <v>62</v>
      </c>
      <c r="AL50" s="235" t="s">
        <v>64</v>
      </c>
      <c r="AM50" s="245" t="s">
        <v>66</v>
      </c>
      <c r="AN50" s="246" t="s">
        <v>68</v>
      </c>
      <c r="AO50" s="251" t="s">
        <v>70</v>
      </c>
      <c r="AP50" s="247" t="s">
        <v>72</v>
      </c>
      <c r="AQ50" s="245" t="s">
        <v>74</v>
      </c>
      <c r="AR50" s="235" t="s">
        <v>103</v>
      </c>
      <c r="AS50" s="245" t="s">
        <v>76</v>
      </c>
      <c r="AT50" s="235" t="s">
        <v>78</v>
      </c>
      <c r="AU50" s="250" t="s">
        <v>115</v>
      </c>
      <c r="AV50" s="235" t="s">
        <v>80</v>
      </c>
      <c r="AW50" s="245" t="s">
        <v>82</v>
      </c>
      <c r="AX50" s="235" t="s">
        <v>84</v>
      </c>
      <c r="AY50" s="245" t="s">
        <v>86</v>
      </c>
      <c r="AZ50" s="235" t="s">
        <v>88</v>
      </c>
      <c r="BA50" s="245" t="s">
        <v>90</v>
      </c>
      <c r="BB50" s="235" t="s">
        <v>92</v>
      </c>
      <c r="BC50" s="245" t="s">
        <v>94</v>
      </c>
      <c r="BD50" s="246" t="s">
        <v>96</v>
      </c>
      <c r="BE50" s="248" t="s">
        <v>98</v>
      </c>
    </row>
    <row r="51" spans="1:57" ht="39" customHeight="1" thickBot="1">
      <c r="A51" s="211"/>
      <c r="B51" s="212"/>
      <c r="C51" s="125" t="s">
        <v>1</v>
      </c>
      <c r="D51" s="121" t="s">
        <v>118</v>
      </c>
      <c r="E51" s="157" t="s">
        <v>3</v>
      </c>
      <c r="F51" s="33" t="s">
        <v>5</v>
      </c>
      <c r="G51" s="157" t="s">
        <v>7</v>
      </c>
      <c r="H51" s="33" t="s">
        <v>9</v>
      </c>
      <c r="I51" s="157" t="s">
        <v>11</v>
      </c>
      <c r="J51" s="33" t="s">
        <v>13</v>
      </c>
      <c r="K51" s="157" t="s">
        <v>15</v>
      </c>
      <c r="L51" s="33" t="s">
        <v>17</v>
      </c>
      <c r="M51" s="157" t="s">
        <v>19</v>
      </c>
      <c r="N51" s="33" t="s">
        <v>21</v>
      </c>
      <c r="O51" s="157" t="s">
        <v>23</v>
      </c>
      <c r="P51" s="33" t="s">
        <v>25</v>
      </c>
      <c r="Q51" s="157" t="s">
        <v>27</v>
      </c>
      <c r="R51" s="33" t="s">
        <v>29</v>
      </c>
      <c r="S51" s="157" t="s">
        <v>102</v>
      </c>
      <c r="T51" s="33" t="s">
        <v>30</v>
      </c>
      <c r="U51" s="157" t="s">
        <v>32</v>
      </c>
      <c r="V51" s="33" t="s">
        <v>33</v>
      </c>
      <c r="W51" s="157" t="s">
        <v>35</v>
      </c>
      <c r="X51" s="33" t="s">
        <v>37</v>
      </c>
      <c r="Y51" s="157" t="s">
        <v>39</v>
      </c>
      <c r="Z51" s="33" t="s">
        <v>41</v>
      </c>
      <c r="AA51" s="157" t="s">
        <v>43</v>
      </c>
      <c r="AB51" s="33" t="s">
        <v>45</v>
      </c>
      <c r="AC51" s="157" t="s">
        <v>47</v>
      </c>
      <c r="AD51" s="33" t="s">
        <v>49</v>
      </c>
      <c r="AE51" s="157" t="s">
        <v>51</v>
      </c>
      <c r="AF51" s="33" t="s">
        <v>53</v>
      </c>
      <c r="AG51" s="157" t="s">
        <v>55</v>
      </c>
      <c r="AH51" s="33" t="s">
        <v>57</v>
      </c>
      <c r="AI51" s="157" t="s">
        <v>59</v>
      </c>
      <c r="AJ51" s="33" t="s">
        <v>61</v>
      </c>
      <c r="AK51" s="157" t="s">
        <v>63</v>
      </c>
      <c r="AL51" s="33" t="s">
        <v>65</v>
      </c>
      <c r="AM51" s="157" t="s">
        <v>67</v>
      </c>
      <c r="AN51" s="33" t="s">
        <v>69</v>
      </c>
      <c r="AO51" s="245" t="s">
        <v>71</v>
      </c>
      <c r="AP51" s="33" t="s">
        <v>73</v>
      </c>
      <c r="AQ51" s="157" t="s">
        <v>75</v>
      </c>
      <c r="AR51" s="33" t="s">
        <v>104</v>
      </c>
      <c r="AS51" s="157" t="s">
        <v>77</v>
      </c>
      <c r="AT51" s="33" t="s">
        <v>79</v>
      </c>
      <c r="AU51" s="162" t="s">
        <v>116</v>
      </c>
      <c r="AV51" s="33" t="s">
        <v>81</v>
      </c>
      <c r="AW51" s="157" t="s">
        <v>83</v>
      </c>
      <c r="AX51" s="33" t="s">
        <v>85</v>
      </c>
      <c r="AY51" s="157" t="s">
        <v>87</v>
      </c>
      <c r="AZ51" s="33" t="s">
        <v>89</v>
      </c>
      <c r="BA51" s="157" t="s">
        <v>91</v>
      </c>
      <c r="BB51" s="33" t="s">
        <v>93</v>
      </c>
      <c r="BC51" s="157" t="s">
        <v>95</v>
      </c>
      <c r="BD51" s="34" t="s">
        <v>97</v>
      </c>
      <c r="BE51" s="125" t="s">
        <v>99</v>
      </c>
    </row>
  </sheetData>
  <sheetProtection/>
  <mergeCells count="10">
    <mergeCell ref="BF3:BG3"/>
    <mergeCell ref="BF4:BG4"/>
    <mergeCell ref="BF5:BF21"/>
    <mergeCell ref="BF26:BF49"/>
    <mergeCell ref="A50:B50"/>
    <mergeCell ref="A51:B51"/>
    <mergeCell ref="A3:B3"/>
    <mergeCell ref="A4:B4"/>
    <mergeCell ref="A5:A21"/>
    <mergeCell ref="A26:A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2013-11-18T09:40:30Z</dcterms:modified>
  <cp:category/>
  <cp:version/>
  <cp:contentType/>
  <cp:contentStatus/>
</cp:coreProperties>
</file>